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drawings/drawing4.xml" ContentType="application/vnd.openxmlformats-officedocument.drawing+xml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drawings/drawing5.xml" ContentType="application/vnd.openxmlformats-officedocument.drawing+xml"/>
  <Override PartName="/xl/embeddings/oleObject2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 Neničková\Desktop\statistika LS 20\"/>
    </mc:Choice>
  </mc:AlternateContent>
  <xr:revisionPtr revIDLastSave="0" documentId="13_ncr:1_{72D9DC39-CF3C-4A6F-A53D-DA69DC07C1EF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automat" sheetId="2" r:id="rId1"/>
    <sheet name="chodidlo" sheetId="1" r:id="rId2"/>
    <sheet name="testy" sheetId="3" r:id="rId3"/>
    <sheet name="normální" sheetId="5" r:id="rId4"/>
    <sheet name="Studentovo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  <c r="C30" i="1"/>
  <c r="C29" i="1"/>
  <c r="D22" i="1"/>
  <c r="C22" i="1"/>
  <c r="C21" i="1"/>
  <c r="C20" i="1"/>
  <c r="C19" i="1"/>
  <c r="C17" i="1"/>
  <c r="D23" i="2"/>
  <c r="C23" i="2"/>
  <c r="C22" i="2"/>
  <c r="C17" i="2"/>
  <c r="C21" i="2"/>
  <c r="C15" i="2"/>
  <c r="C19" i="2" s="1"/>
</calcChain>
</file>

<file path=xl/sharedStrings.xml><?xml version="1.0" encoding="utf-8"?>
<sst xmlns="http://schemas.openxmlformats.org/spreadsheetml/2006/main" count="89" uniqueCount="63">
  <si>
    <t xml:space="preserve">Studie tvrdí, že průměrná délka chodidla žákyň 7. třídy je 24,8 cm. K ověření tohoto tvrzení byl proveden </t>
  </si>
  <si>
    <t>průzkum u 64 osob, přitom byl zjištěn výběrový průměr 25,2 cm, výběrová směrodatná odchylka byla 2,2 cm.</t>
  </si>
  <si>
    <t>Předpokládejme, že délka chodidla má normální rozdělení.</t>
  </si>
  <si>
    <t xml:space="preserve">Můžeme z výsledku průzkumu usoudit, že byla studie správná? Proveďte oboustranný test hypotézy na </t>
  </si>
  <si>
    <t>hladině významnosti 0,01.</t>
  </si>
  <si>
    <t>Jak se změní  naše tvrzení, bude-li hladina významnosti 5 %?</t>
  </si>
  <si>
    <t>populační průměr</t>
  </si>
  <si>
    <t>H0</t>
  </si>
  <si>
    <t>H1</t>
  </si>
  <si>
    <t>H0:</t>
  </si>
  <si>
    <t>H1:</t>
  </si>
  <si>
    <t>výběrový průměr</t>
  </si>
  <si>
    <t>výběrová smodch</t>
  </si>
  <si>
    <t>velikost vzorku</t>
  </si>
  <si>
    <t>testové kritérium</t>
  </si>
  <si>
    <t>df</t>
  </si>
  <si>
    <t>obor přijetí</t>
  </si>
  <si>
    <t>č. testu</t>
  </si>
  <si>
    <t>Rozdělení</t>
  </si>
  <si>
    <t>Podmínky použití testu</t>
  </si>
  <si>
    <t>Testové kritérium</t>
  </si>
  <si>
    <t>Rozdělení test. kritéria</t>
  </si>
  <si>
    <r>
      <t>X</t>
    </r>
    <r>
      <rPr>
        <sz val="12"/>
        <rFont val="Times New Roman"/>
        <family val="1"/>
        <charset val="238"/>
      </rPr>
      <t xml:space="preserve"> má </t>
    </r>
  </si>
  <si>
    <r>
      <t>s</t>
    </r>
    <r>
      <rPr>
        <sz val="12"/>
        <rFont val="Times New Roman"/>
        <family val="1"/>
        <charset val="238"/>
      </rPr>
      <t xml:space="preserve"> známo</t>
    </r>
  </si>
  <si>
    <r>
      <t>N</t>
    </r>
    <r>
      <rPr>
        <sz val="12"/>
        <rFont val="Times New Roman"/>
        <family val="1"/>
        <charset val="238"/>
      </rPr>
      <t>(0,1)</t>
    </r>
  </si>
  <si>
    <r>
      <t>s</t>
    </r>
    <r>
      <rPr>
        <sz val="12"/>
        <rFont val="Times New Roman"/>
        <family val="1"/>
        <charset val="238"/>
      </rPr>
      <t xml:space="preserve"> neznámo</t>
    </r>
  </si>
  <si>
    <r>
      <t>t</t>
    </r>
    <r>
      <rPr>
        <sz val="12"/>
        <rFont val="Times New Roman"/>
        <family val="1"/>
        <charset val="238"/>
      </rPr>
      <t>(</t>
    </r>
    <r>
      <rPr>
        <i/>
        <sz val="12"/>
        <rFont val="Times New Roman"/>
        <family val="1"/>
        <charset val="238"/>
      </rPr>
      <t>n</t>
    </r>
    <r>
      <rPr>
        <sz val="12"/>
        <rFont val="Times New Roman"/>
        <family val="1"/>
        <charset val="238"/>
      </rPr>
      <t>-1)</t>
    </r>
  </si>
  <si>
    <r>
      <t xml:space="preserve">X </t>
    </r>
    <r>
      <rPr>
        <sz val="12"/>
        <rFont val="Times New Roman"/>
        <family val="1"/>
        <charset val="238"/>
      </rPr>
      <t>má libovolné rozdělení</t>
    </r>
  </si>
  <si>
    <r>
      <t>n</t>
    </r>
    <r>
      <rPr>
        <sz val="12"/>
        <rFont val="Times New Roman"/>
        <family val="1"/>
        <charset val="238"/>
      </rPr>
      <t xml:space="preserve"> &gt; 30 ,       </t>
    </r>
    <r>
      <rPr>
        <i/>
        <sz val="12"/>
        <rFont val="Symbol"/>
        <family val="1"/>
        <charset val="2"/>
      </rPr>
      <t>s</t>
    </r>
    <r>
      <rPr>
        <sz val="12"/>
        <rFont val="Times New Roman"/>
        <family val="1"/>
        <charset val="238"/>
      </rPr>
      <t xml:space="preserve">  známé</t>
    </r>
  </si>
  <si>
    <r>
      <t xml:space="preserve">přibližně </t>
    </r>
    <r>
      <rPr>
        <i/>
        <sz val="12"/>
        <rFont val="Times New Roman"/>
        <family val="1"/>
        <charset val="238"/>
      </rPr>
      <t>N</t>
    </r>
    <r>
      <rPr>
        <sz val="12"/>
        <rFont val="Times New Roman"/>
        <family val="1"/>
        <charset val="238"/>
      </rPr>
      <t>(0,1)</t>
    </r>
  </si>
  <si>
    <r>
      <t>X</t>
    </r>
    <r>
      <rPr>
        <sz val="12"/>
        <rFont val="Times New Roman"/>
        <family val="1"/>
        <charset val="238"/>
      </rPr>
      <t xml:space="preserve"> má libovolné rozdělení</t>
    </r>
  </si>
  <si>
    <r>
      <t>n</t>
    </r>
    <r>
      <rPr>
        <sz val="12"/>
        <rFont val="Times New Roman"/>
        <family val="1"/>
        <charset val="238"/>
      </rPr>
      <t xml:space="preserve"> &gt; 30,        </t>
    </r>
    <r>
      <rPr>
        <i/>
        <sz val="12"/>
        <rFont val="Symbol"/>
        <family val="1"/>
        <charset val="2"/>
      </rPr>
      <t>s</t>
    </r>
    <r>
      <rPr>
        <sz val="12"/>
        <rFont val="Times New Roman"/>
        <family val="1"/>
        <charset val="238"/>
      </rPr>
      <t xml:space="preserve">  neznámé</t>
    </r>
  </si>
  <si>
    <r>
      <t>X</t>
    </r>
    <r>
      <rPr>
        <sz val="12"/>
        <rFont val="Times New Roman"/>
        <family val="1"/>
        <charset val="238"/>
      </rPr>
      <t xml:space="preserve"> má </t>
    </r>
    <r>
      <rPr>
        <i/>
        <sz val="12"/>
        <rFont val="Times New Roman"/>
        <family val="1"/>
        <charset val="238"/>
      </rPr>
      <t>E</t>
    </r>
    <r>
      <rPr>
        <sz val="12"/>
        <rFont val="Times New Roman"/>
        <family val="1"/>
        <charset val="238"/>
      </rPr>
      <t>(</t>
    </r>
    <r>
      <rPr>
        <i/>
        <sz val="12"/>
        <rFont val="Symbol"/>
        <family val="1"/>
        <charset val="2"/>
      </rPr>
      <t>d</t>
    </r>
    <r>
      <rPr>
        <sz val="12"/>
        <rFont val="Times New Roman"/>
        <family val="1"/>
        <charset val="238"/>
      </rPr>
      <t>)</t>
    </r>
  </si>
  <si>
    <r>
      <t>X</t>
    </r>
    <r>
      <rPr>
        <sz val="12"/>
        <rFont val="Times New Roman"/>
        <family val="1"/>
        <charset val="238"/>
      </rPr>
      <t xml:space="preserve"> má binomické rozdělení, par.</t>
    </r>
    <r>
      <rPr>
        <i/>
        <sz val="12"/>
        <rFont val="Times New Roman"/>
        <family val="1"/>
        <charset val="238"/>
      </rPr>
      <t xml:space="preserve"> p</t>
    </r>
  </si>
  <si>
    <t>POSTUP TESTOVÁNÍ</t>
  </si>
  <si>
    <t>1) stanovit H0, H1</t>
  </si>
  <si>
    <t>2) určit testové kritérium</t>
  </si>
  <si>
    <t>3) určit obor přijetí</t>
  </si>
  <si>
    <t>4) učinit závěr</t>
  </si>
  <si>
    <t>závěr</t>
  </si>
  <si>
    <t>Správný objem dávkování činí 500 ml. Výrobce automatu doporučuje jeho</t>
  </si>
  <si>
    <t>pravidelnou kontrolu, která spočívá v měření objemu náplně 100 náhodně</t>
  </si>
  <si>
    <t>vybraných láhví. Při této kontrole výrobce zaručuje hodnotu rozptylu plnění</t>
  </si>
  <si>
    <t>nedošlo k chybě dávkování.</t>
  </si>
  <si>
    <t>Při opravě byl seřízen dávkovací automat na plnění pivních láhví.</t>
  </si>
  <si>
    <t>populační smodch</t>
  </si>
  <si>
    <r>
      <t>1-</t>
    </r>
    <r>
      <rPr>
        <sz val="11"/>
        <color theme="1"/>
        <rFont val="Calibri"/>
        <family val="2"/>
        <charset val="238"/>
      </rPr>
      <t>α/2</t>
    </r>
  </si>
  <si>
    <t>plnění 508 ml. Na hladině významnosti 5 % ověřte, zda seřízením automatu</t>
  </si>
  <si>
    <t>kritická hodnota</t>
  </si>
  <si>
    <r>
      <t xml:space="preserve">        </t>
    </r>
    <r>
      <rPr>
        <i/>
        <sz val="12"/>
        <rFont val="Symbol"/>
        <family val="1"/>
        <charset val="2"/>
      </rPr>
      <t>a</t>
    </r>
  </si>
  <si>
    <t>jednostranný</t>
  </si>
  <si>
    <t>oboustranný</t>
  </si>
  <si>
    <r>
      <t>+</t>
    </r>
    <r>
      <rPr>
        <sz val="10"/>
        <rFont val="Symbol"/>
        <family val="1"/>
        <charset val="2"/>
      </rPr>
      <t>¥</t>
    </r>
  </si>
  <si>
    <t>z=</t>
  </si>
  <si>
    <t>odmocnina n</t>
  </si>
  <si>
    <t>průměry se rovnají</t>
  </si>
  <si>
    <t>průměry se nerovnají</t>
  </si>
  <si>
    <t>H0 zamítáme</t>
  </si>
  <si>
    <t>průměry se liší</t>
  </si>
  <si>
    <r>
      <t>σ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= 200. Provedením doporučeného testu byl zjištěn průměrný objem</t>
    </r>
  </si>
  <si>
    <t>… NORM.S.INV(1-α/2)</t>
  </si>
  <si>
    <t>H0 nezamítáme</t>
  </si>
  <si>
    <r>
      <t xml:space="preserve">pro </t>
    </r>
    <r>
      <rPr>
        <b/>
        <sz val="11"/>
        <color theme="1"/>
        <rFont val="Calibri"/>
        <family val="2"/>
        <charset val="238"/>
      </rPr>
      <t>α = 0,05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</si>
</sst>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Symbol"/>
      <family val="1"/>
      <charset val="2"/>
    </font>
    <font>
      <sz val="1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10"/>
      <name val="Symbol"/>
      <family val="1"/>
      <charset val="2"/>
    </font>
    <font>
      <vertAlign val="superscript"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Gray">
        <bgColor indexed="22"/>
      </patternFill>
    </fill>
    <fill>
      <patternFill patternType="solid">
        <fgColor indexed="8"/>
        <bgColor indexed="64"/>
      </patternFill>
    </fill>
    <fill>
      <patternFill patternType="gray125">
        <bgColor indexed="9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5" borderId="7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1" fillId="5" borderId="9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0" borderId="0" xfId="0" applyFill="1" applyBorder="1" applyAlignment="1">
      <alignment horizontal="right"/>
    </xf>
    <xf numFmtId="0" fontId="7" fillId="0" borderId="0" xfId="0" applyFont="1"/>
    <xf numFmtId="0" fontId="4" fillId="0" borderId="21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right" vertical="top" wrapText="1"/>
    </xf>
    <xf numFmtId="0" fontId="9" fillId="6" borderId="30" xfId="0" applyFont="1" applyFill="1" applyBorder="1" applyAlignment="1">
      <alignment horizontal="right" vertical="top" wrapText="1"/>
    </xf>
    <xf numFmtId="0" fontId="4" fillId="0" borderId="0" xfId="0" applyFont="1" applyAlignment="1">
      <alignment wrapText="1"/>
    </xf>
    <xf numFmtId="0" fontId="9" fillId="0" borderId="31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right" vertical="top" wrapText="1"/>
    </xf>
    <xf numFmtId="0" fontId="9" fillId="6" borderId="32" xfId="0" applyFont="1" applyFill="1" applyBorder="1" applyAlignment="1">
      <alignment horizontal="right" vertical="top" wrapText="1"/>
    </xf>
    <xf numFmtId="0" fontId="9" fillId="6" borderId="33" xfId="0" applyFont="1" applyFill="1" applyBorder="1" applyAlignment="1">
      <alignment horizontal="left" vertical="top" wrapText="1"/>
    </xf>
    <xf numFmtId="0" fontId="9" fillId="6" borderId="34" xfId="0" applyFont="1" applyFill="1" applyBorder="1" applyAlignment="1">
      <alignment horizontal="right" vertical="top" wrapText="1"/>
    </xf>
    <xf numFmtId="0" fontId="10" fillId="7" borderId="34" xfId="0" applyFont="1" applyFill="1" applyBorder="1" applyAlignment="1">
      <alignment horizontal="right" vertical="top" wrapText="1"/>
    </xf>
    <xf numFmtId="0" fontId="9" fillId="0" borderId="35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right" vertical="top" wrapText="1"/>
    </xf>
    <xf numFmtId="0" fontId="9" fillId="0" borderId="29" xfId="0" applyFont="1" applyBorder="1" applyAlignment="1">
      <alignment horizontal="center" vertical="top" wrapText="1"/>
    </xf>
    <xf numFmtId="0" fontId="9" fillId="8" borderId="30" xfId="0" applyFont="1" applyFill="1" applyBorder="1" applyAlignment="1">
      <alignment horizontal="right" vertical="top" wrapText="1"/>
    </xf>
    <xf numFmtId="0" fontId="9" fillId="0" borderId="37" xfId="0" applyFont="1" applyBorder="1" applyAlignment="1">
      <alignment horizontal="right" vertical="top" wrapText="1"/>
    </xf>
    <xf numFmtId="0" fontId="9" fillId="8" borderId="32" xfId="0" applyFont="1" applyFill="1" applyBorder="1" applyAlignment="1">
      <alignment horizontal="right" vertical="top" wrapText="1"/>
    </xf>
    <xf numFmtId="0" fontId="9" fillId="8" borderId="34" xfId="0" applyFont="1" applyFill="1" applyBorder="1" applyAlignment="1">
      <alignment horizontal="right" vertical="top" wrapText="1"/>
    </xf>
    <xf numFmtId="0" fontId="9" fillId="0" borderId="31" xfId="0" applyFont="1" applyBorder="1" applyAlignment="1">
      <alignment horizontal="center" vertical="top" wrapText="1"/>
    </xf>
    <xf numFmtId="0" fontId="9" fillId="8" borderId="3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8" borderId="15" xfId="0" applyFont="1" applyFill="1" applyBorder="1" applyAlignment="1">
      <alignment vertical="top" wrapText="1"/>
    </xf>
    <xf numFmtId="0" fontId="4" fillId="8" borderId="27" xfId="0" applyFont="1" applyFill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6" borderId="15" xfId="0" applyFont="1" applyFill="1" applyBorder="1" applyAlignment="1">
      <alignment vertical="top" wrapText="1"/>
    </xf>
    <xf numFmtId="0" fontId="4" fillId="6" borderId="19" xfId="0" applyFont="1" applyFill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4" fillId="6" borderId="23" xfId="0" applyFont="1" applyFill="1" applyBorder="1" applyAlignment="1">
      <alignment vertical="top" wrapText="1"/>
    </xf>
    <xf numFmtId="0" fontId="4" fillId="6" borderId="27" xfId="0" applyFont="1" applyFill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2" fontId="0" fillId="2" borderId="1" xfId="0" applyNumberFormat="1" applyFill="1" applyBorder="1"/>
    <xf numFmtId="0" fontId="0" fillId="0" borderId="0" xfId="0" applyFill="1"/>
    <xf numFmtId="166" fontId="0" fillId="0" borderId="0" xfId="0" applyNumberFormat="1"/>
    <xf numFmtId="2" fontId="0" fillId="2" borderId="12" xfId="0" applyNumberFormat="1" applyFill="1" applyBorder="1"/>
    <xf numFmtId="2" fontId="0" fillId="2" borderId="0" xfId="0" applyNumberFormat="1" applyFill="1"/>
    <xf numFmtId="166" fontId="0" fillId="9" borderId="0" xfId="0" applyNumberFormat="1" applyFill="1"/>
    <xf numFmtId="166" fontId="0" fillId="9" borderId="1" xfId="0" applyNumberFormat="1" applyFill="1" applyBorder="1"/>
    <xf numFmtId="0" fontId="0" fillId="9" borderId="0" xfId="0" applyFill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wmf"/><Relationship Id="rId3" Type="http://schemas.openxmlformats.org/officeDocument/2006/relationships/image" Target="../media/image5.e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4.wmf"/><Relationship Id="rId1" Type="http://schemas.openxmlformats.org/officeDocument/2006/relationships/image" Target="../media/image3.wmf"/><Relationship Id="rId6" Type="http://schemas.openxmlformats.org/officeDocument/2006/relationships/image" Target="../media/image2.wmf"/><Relationship Id="rId11" Type="http://schemas.openxmlformats.org/officeDocument/2006/relationships/image" Target="../media/image11.wmf"/><Relationship Id="rId5" Type="http://schemas.openxmlformats.org/officeDocument/2006/relationships/image" Target="../media/image6.wmf"/><Relationship Id="rId10" Type="http://schemas.openxmlformats.org/officeDocument/2006/relationships/image" Target="../media/image10.wmf"/><Relationship Id="rId4" Type="http://schemas.openxmlformats.org/officeDocument/2006/relationships/image" Target="../media/image1.wmf"/><Relationship Id="rId9" Type="http://schemas.openxmlformats.org/officeDocument/2006/relationships/image" Target="../media/image9.wmf"/><Relationship Id="rId14" Type="http://schemas.openxmlformats.org/officeDocument/2006/relationships/image" Target="../media/image14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251460</xdr:colOff>
          <xdr:row>18</xdr:row>
          <xdr:rowOff>60960</xdr:rowOff>
        </xdr:from>
        <xdr:to>
          <xdr:col>8</xdr:col>
          <xdr:colOff>182880</xdr:colOff>
          <xdr:row>21</xdr:row>
          <xdr:rowOff>121920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6F4C6248-837A-4CC5-8F3D-435374CA26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 cap="flat" cmpd="sng">
                  <a:solidFill>
                    <a:srgbClr val="000000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167640</xdr:colOff>
          <xdr:row>17</xdr:row>
          <xdr:rowOff>30480</xdr:rowOff>
        </xdr:from>
        <xdr:to>
          <xdr:col>8</xdr:col>
          <xdr:colOff>304800</xdr:colOff>
          <xdr:row>20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39877DA-DDB2-4A1A-8798-89D745996B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</xdr:colOff>
          <xdr:row>1</xdr:row>
          <xdr:rowOff>60960</xdr:rowOff>
        </xdr:from>
        <xdr:to>
          <xdr:col>4</xdr:col>
          <xdr:colOff>0</xdr:colOff>
          <xdr:row>1</xdr:row>
          <xdr:rowOff>205740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8D0DE1A-B22C-4B54-83A6-A8FEE78088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</xdr:row>
          <xdr:rowOff>0</xdr:rowOff>
        </xdr:from>
        <xdr:to>
          <xdr:col>2</xdr:col>
          <xdr:colOff>30480</xdr:colOff>
          <xdr:row>3</xdr:row>
          <xdr:rowOff>160020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22077853-39D3-4968-A14A-1FCA77F0B1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99060</xdr:colOff>
          <xdr:row>2</xdr:row>
          <xdr:rowOff>99060</xdr:rowOff>
        </xdr:from>
        <xdr:to>
          <xdr:col>3</xdr:col>
          <xdr:colOff>647700</xdr:colOff>
          <xdr:row>3</xdr:row>
          <xdr:rowOff>144780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C4AA4B73-654F-4879-B6F7-11A8172DE6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144780</xdr:colOff>
          <xdr:row>2</xdr:row>
          <xdr:rowOff>68580</xdr:rowOff>
        </xdr:from>
        <xdr:to>
          <xdr:col>4</xdr:col>
          <xdr:colOff>868680</xdr:colOff>
          <xdr:row>3</xdr:row>
          <xdr:rowOff>502920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85402919-FB26-4398-8C6F-AF053E643D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</xdr:row>
          <xdr:rowOff>0</xdr:rowOff>
        </xdr:from>
        <xdr:to>
          <xdr:col>2</xdr:col>
          <xdr:colOff>30480</xdr:colOff>
          <xdr:row>5</xdr:row>
          <xdr:rowOff>160020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4B70C6D9-5C58-453C-B7F6-D26852C8D9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198120</xdr:colOff>
          <xdr:row>4</xdr:row>
          <xdr:rowOff>114300</xdr:rowOff>
        </xdr:from>
        <xdr:to>
          <xdr:col>3</xdr:col>
          <xdr:colOff>533400</xdr:colOff>
          <xdr:row>5</xdr:row>
          <xdr:rowOff>129540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BA7556DA-8A3B-46B2-960E-F02FBDE12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91440</xdr:colOff>
          <xdr:row>4</xdr:row>
          <xdr:rowOff>7620</xdr:rowOff>
        </xdr:from>
        <xdr:to>
          <xdr:col>4</xdr:col>
          <xdr:colOff>883920</xdr:colOff>
          <xdr:row>5</xdr:row>
          <xdr:rowOff>358140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E91268C1-DE48-4058-B312-2567DFA424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</xdr:colOff>
          <xdr:row>6</xdr:row>
          <xdr:rowOff>121920</xdr:rowOff>
        </xdr:from>
        <xdr:to>
          <xdr:col>5</xdr:col>
          <xdr:colOff>22860</xdr:colOff>
          <xdr:row>7</xdr:row>
          <xdr:rowOff>487680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7C839D67-3DFB-4380-B628-0F05D964A7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8</xdr:row>
          <xdr:rowOff>83820</xdr:rowOff>
        </xdr:from>
        <xdr:to>
          <xdr:col>3</xdr:col>
          <xdr:colOff>487680</xdr:colOff>
          <xdr:row>8</xdr:row>
          <xdr:rowOff>236220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10BF1BC8-55B1-48B2-AE66-A844A5304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</xdr:colOff>
          <xdr:row>8</xdr:row>
          <xdr:rowOff>60960</xdr:rowOff>
        </xdr:from>
        <xdr:to>
          <xdr:col>4</xdr:col>
          <xdr:colOff>929640</xdr:colOff>
          <xdr:row>8</xdr:row>
          <xdr:rowOff>480060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9A23CCEE-CE71-4515-8E60-EC2F3CCDB5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220980</xdr:colOff>
          <xdr:row>10</xdr:row>
          <xdr:rowOff>60960</xdr:rowOff>
        </xdr:from>
        <xdr:to>
          <xdr:col>1</xdr:col>
          <xdr:colOff>784860</xdr:colOff>
          <xdr:row>10</xdr:row>
          <xdr:rowOff>228600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202A1757-6EB8-492F-8961-F1BE31C365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129540</xdr:colOff>
          <xdr:row>9</xdr:row>
          <xdr:rowOff>45720</xdr:rowOff>
        </xdr:from>
        <xdr:to>
          <xdr:col>3</xdr:col>
          <xdr:colOff>518160</xdr:colOff>
          <xdr:row>10</xdr:row>
          <xdr:rowOff>68580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C6CEE345-E19F-4FE6-AA7F-EC3253D32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60960</xdr:colOff>
          <xdr:row>9</xdr:row>
          <xdr:rowOff>0</xdr:rowOff>
        </xdr:from>
        <xdr:to>
          <xdr:col>4</xdr:col>
          <xdr:colOff>792480</xdr:colOff>
          <xdr:row>10</xdr:row>
          <xdr:rowOff>266700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D8FF05CA-0072-4748-9654-9D97A6ED6D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9</xdr:row>
          <xdr:rowOff>76200</xdr:rowOff>
        </xdr:from>
        <xdr:to>
          <xdr:col>5</xdr:col>
          <xdr:colOff>624840</xdr:colOff>
          <xdr:row>10</xdr:row>
          <xdr:rowOff>99060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96DFCD8D-8BCC-4DC2-A423-116D180EDD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11</xdr:row>
          <xdr:rowOff>0</xdr:rowOff>
        </xdr:from>
        <xdr:to>
          <xdr:col>3</xdr:col>
          <xdr:colOff>464820</xdr:colOff>
          <xdr:row>11</xdr:row>
          <xdr:rowOff>152400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D572833D-6EBF-401B-8BB6-32BA2CB119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205740</xdr:colOff>
          <xdr:row>11</xdr:row>
          <xdr:rowOff>83820</xdr:rowOff>
        </xdr:from>
        <xdr:to>
          <xdr:col>4</xdr:col>
          <xdr:colOff>624840</xdr:colOff>
          <xdr:row>11</xdr:row>
          <xdr:rowOff>411480</xdr:rowOff>
        </xdr:to>
        <xdr:sp macro="" textlink="">
          <xdr:nvSpPr>
            <xdr:cNvPr id="2065" name="Object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4BFCAB98-57C2-4776-BF7E-569AC8F790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144780</xdr:colOff>
          <xdr:row>11</xdr:row>
          <xdr:rowOff>83820</xdr:rowOff>
        </xdr:from>
        <xdr:to>
          <xdr:col>5</xdr:col>
          <xdr:colOff>502920</xdr:colOff>
          <xdr:row>11</xdr:row>
          <xdr:rowOff>243840</xdr:rowOff>
        </xdr:to>
        <xdr:sp macro="" textlink="">
          <xdr:nvSpPr>
            <xdr:cNvPr id="2066" name="Object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C32D5DBE-7903-4BF6-A523-ABB948190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144780</xdr:colOff>
          <xdr:row>12</xdr:row>
          <xdr:rowOff>182880</xdr:rowOff>
        </xdr:from>
        <xdr:to>
          <xdr:col>3</xdr:col>
          <xdr:colOff>457200</xdr:colOff>
          <xdr:row>12</xdr:row>
          <xdr:rowOff>335280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8611F88C-C21F-4D9E-8648-A3BA0234FC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12</xdr:row>
          <xdr:rowOff>22860</xdr:rowOff>
        </xdr:from>
        <xdr:to>
          <xdr:col>4</xdr:col>
          <xdr:colOff>800100</xdr:colOff>
          <xdr:row>12</xdr:row>
          <xdr:rowOff>617220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1390507C-2C7A-469F-A5AE-8EE4953B8F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182880</xdr:colOff>
          <xdr:row>7</xdr:row>
          <xdr:rowOff>68580</xdr:rowOff>
        </xdr:from>
        <xdr:to>
          <xdr:col>3</xdr:col>
          <xdr:colOff>518160</xdr:colOff>
          <xdr:row>7</xdr:row>
          <xdr:rowOff>220980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A02AA74B-A4F0-426C-A085-4C54776B55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0</xdr:row>
          <xdr:rowOff>7620</xdr:rowOff>
        </xdr:from>
        <xdr:to>
          <xdr:col>0</xdr:col>
          <xdr:colOff>411480</xdr:colOff>
          <xdr:row>0</xdr:row>
          <xdr:rowOff>220980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3C07DD56-7924-4AEC-8947-5F6AE171B7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0</xdr:row>
          <xdr:rowOff>60960</xdr:rowOff>
        </xdr:from>
        <xdr:to>
          <xdr:col>14</xdr:col>
          <xdr:colOff>411480</xdr:colOff>
          <xdr:row>7</xdr:row>
          <xdr:rowOff>129540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EB1CDFE5-9FB6-4685-9D3E-6BFD52AE86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182880</xdr:colOff>
          <xdr:row>4</xdr:row>
          <xdr:rowOff>68580</xdr:rowOff>
        </xdr:from>
        <xdr:to>
          <xdr:col>13</xdr:col>
          <xdr:colOff>327660</xdr:colOff>
          <xdr:row>10</xdr:row>
          <xdr:rowOff>91440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548742E-4B23-42A9-9534-A02AAB13AC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.wmf"/><Relationship Id="rId18" Type="http://schemas.openxmlformats.org/officeDocument/2006/relationships/oleObject" Target="../embeddings/oleObject12.bin"/><Relationship Id="rId26" Type="http://schemas.openxmlformats.org/officeDocument/2006/relationships/oleObject" Target="../embeddings/oleObject17.bin"/><Relationship Id="rId3" Type="http://schemas.openxmlformats.org/officeDocument/2006/relationships/oleObject" Target="../embeddings/oleObject3.bin"/><Relationship Id="rId21" Type="http://schemas.openxmlformats.org/officeDocument/2006/relationships/image" Target="../media/image7.wmf"/><Relationship Id="rId34" Type="http://schemas.openxmlformats.org/officeDocument/2006/relationships/oleObject" Target="../embeddings/oleObject2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1.bin"/><Relationship Id="rId25" Type="http://schemas.openxmlformats.org/officeDocument/2006/relationships/image" Target="../media/image9.wmf"/><Relationship Id="rId33" Type="http://schemas.openxmlformats.org/officeDocument/2006/relationships/image" Target="../media/image13.wmf"/><Relationship Id="rId2" Type="http://schemas.openxmlformats.org/officeDocument/2006/relationships/vmlDrawing" Target="../drawings/vmlDrawing3.vml"/><Relationship Id="rId16" Type="http://schemas.openxmlformats.org/officeDocument/2006/relationships/oleObject" Target="../embeddings/oleObject10.bin"/><Relationship Id="rId20" Type="http://schemas.openxmlformats.org/officeDocument/2006/relationships/oleObject" Target="../embeddings/oleObject14.bin"/><Relationship Id="rId29" Type="http://schemas.openxmlformats.org/officeDocument/2006/relationships/image" Target="../media/image11.wmf"/><Relationship Id="rId1" Type="http://schemas.openxmlformats.org/officeDocument/2006/relationships/drawing" Target="../drawings/drawing3.xml"/><Relationship Id="rId6" Type="http://schemas.openxmlformats.org/officeDocument/2006/relationships/image" Target="../media/image4.wmf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16.bin"/><Relationship Id="rId32" Type="http://schemas.openxmlformats.org/officeDocument/2006/relationships/oleObject" Target="../embeddings/oleObject20.bin"/><Relationship Id="rId5" Type="http://schemas.openxmlformats.org/officeDocument/2006/relationships/oleObject" Target="../embeddings/oleObject4.bin"/><Relationship Id="rId15" Type="http://schemas.openxmlformats.org/officeDocument/2006/relationships/image" Target="../media/image2.wmf"/><Relationship Id="rId23" Type="http://schemas.openxmlformats.org/officeDocument/2006/relationships/image" Target="../media/image8.emf"/><Relationship Id="rId28" Type="http://schemas.openxmlformats.org/officeDocument/2006/relationships/oleObject" Target="../embeddings/oleObject18.bin"/><Relationship Id="rId36" Type="http://schemas.openxmlformats.org/officeDocument/2006/relationships/oleObject" Target="../embeddings/oleObject22.bin"/><Relationship Id="rId10" Type="http://schemas.openxmlformats.org/officeDocument/2006/relationships/image" Target="../media/image1.wmf"/><Relationship Id="rId19" Type="http://schemas.openxmlformats.org/officeDocument/2006/relationships/oleObject" Target="../embeddings/oleObject13.bin"/><Relationship Id="rId31" Type="http://schemas.openxmlformats.org/officeDocument/2006/relationships/image" Target="../media/image12.wmf"/><Relationship Id="rId4" Type="http://schemas.openxmlformats.org/officeDocument/2006/relationships/image" Target="../media/image3.wmf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9.bin"/><Relationship Id="rId22" Type="http://schemas.openxmlformats.org/officeDocument/2006/relationships/oleObject" Target="../embeddings/oleObject15.bin"/><Relationship Id="rId27" Type="http://schemas.openxmlformats.org/officeDocument/2006/relationships/image" Target="../media/image10.wmf"/><Relationship Id="rId30" Type="http://schemas.openxmlformats.org/officeDocument/2006/relationships/oleObject" Target="../embeddings/oleObject19.bin"/><Relationship Id="rId35" Type="http://schemas.openxmlformats.org/officeDocument/2006/relationships/image" Target="../media/image14.emf"/><Relationship Id="rId8" Type="http://schemas.openxmlformats.org/officeDocument/2006/relationships/image" Target="../media/image5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3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16.png"/><Relationship Id="rId5" Type="http://schemas.openxmlformats.org/officeDocument/2006/relationships/oleObject" Target="../embeddings/oleObject24.bin"/><Relationship Id="rId4" Type="http://schemas.openxmlformats.org/officeDocument/2006/relationships/image" Target="../media/image15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7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I2" sqref="I2"/>
    </sheetView>
  </sheetViews>
  <sheetFormatPr defaultRowHeight="14.4" x14ac:dyDescent="0.3"/>
  <sheetData>
    <row r="1" spans="1:9" x14ac:dyDescent="0.3">
      <c r="A1" s="17" t="s">
        <v>44</v>
      </c>
    </row>
    <row r="2" spans="1:9" x14ac:dyDescent="0.3">
      <c r="A2" s="17" t="s">
        <v>40</v>
      </c>
    </row>
    <row r="3" spans="1:9" x14ac:dyDescent="0.3">
      <c r="A3" s="17" t="s">
        <v>41</v>
      </c>
    </row>
    <row r="4" spans="1:9" x14ac:dyDescent="0.3">
      <c r="A4" s="17" t="s">
        <v>42</v>
      </c>
    </row>
    <row r="5" spans="1:9" ht="16.2" x14ac:dyDescent="0.3">
      <c r="A5" s="17" t="s">
        <v>59</v>
      </c>
    </row>
    <row r="6" spans="1:9" x14ac:dyDescent="0.3">
      <c r="A6" s="17" t="s">
        <v>47</v>
      </c>
    </row>
    <row r="7" spans="1:9" x14ac:dyDescent="0.3">
      <c r="A7" s="17" t="s">
        <v>43</v>
      </c>
    </row>
    <row r="9" spans="1:9" x14ac:dyDescent="0.3">
      <c r="B9" t="s">
        <v>7</v>
      </c>
      <c r="C9" s="3" t="s">
        <v>55</v>
      </c>
      <c r="D9" s="3"/>
      <c r="G9" s="39" t="s">
        <v>34</v>
      </c>
      <c r="H9" s="40"/>
      <c r="I9" s="41"/>
    </row>
    <row r="10" spans="1:9" x14ac:dyDescent="0.3">
      <c r="B10" t="s">
        <v>8</v>
      </c>
      <c r="C10" s="3" t="s">
        <v>56</v>
      </c>
      <c r="D10" s="3"/>
      <c r="G10" s="10" t="s">
        <v>35</v>
      </c>
      <c r="H10" s="11"/>
      <c r="I10" s="12"/>
    </row>
    <row r="11" spans="1:9" x14ac:dyDescent="0.3">
      <c r="G11" s="10" t="s">
        <v>36</v>
      </c>
      <c r="H11" s="11"/>
      <c r="I11" s="12"/>
    </row>
    <row r="12" spans="1:9" x14ac:dyDescent="0.3">
      <c r="G12" s="10" t="s">
        <v>37</v>
      </c>
      <c r="H12" s="11"/>
      <c r="I12" s="12"/>
    </row>
    <row r="13" spans="1:9" x14ac:dyDescent="0.3">
      <c r="B13" s="2" t="s">
        <v>6</v>
      </c>
      <c r="C13" s="3">
        <v>500</v>
      </c>
      <c r="G13" s="13" t="s">
        <v>38</v>
      </c>
      <c r="H13" s="14"/>
      <c r="I13" s="15"/>
    </row>
    <row r="14" spans="1:9" x14ac:dyDescent="0.3">
      <c r="B14" s="1" t="s">
        <v>11</v>
      </c>
      <c r="C14" s="3">
        <v>508</v>
      </c>
    </row>
    <row r="15" spans="1:9" x14ac:dyDescent="0.3">
      <c r="B15" s="1" t="s">
        <v>45</v>
      </c>
      <c r="C15" s="3">
        <f>SQRT(200)</f>
        <v>14.142135623730951</v>
      </c>
    </row>
    <row r="16" spans="1:9" x14ac:dyDescent="0.3">
      <c r="B16" s="1" t="s">
        <v>13</v>
      </c>
      <c r="C16" s="3">
        <v>100</v>
      </c>
    </row>
    <row r="17" spans="2:9" x14ac:dyDescent="0.3">
      <c r="B17" s="1" t="s">
        <v>54</v>
      </c>
      <c r="C17" s="3">
        <f>SQRT(C16)</f>
        <v>10</v>
      </c>
    </row>
    <row r="18" spans="2:9" x14ac:dyDescent="0.3">
      <c r="G18" s="4" t="s">
        <v>14</v>
      </c>
      <c r="H18" s="4"/>
      <c r="I18" s="4"/>
    </row>
    <row r="19" spans="2:9" x14ac:dyDescent="0.3">
      <c r="B19" s="1" t="s">
        <v>14</v>
      </c>
      <c r="C19" s="75">
        <f>(C14-C13)/(C15/C17)</f>
        <v>5.6568542494923797</v>
      </c>
      <c r="G19" s="4"/>
      <c r="H19" s="4"/>
      <c r="I19" s="4"/>
    </row>
    <row r="20" spans="2:9" x14ac:dyDescent="0.3">
      <c r="G20" s="4"/>
      <c r="H20" s="4"/>
      <c r="I20" s="4"/>
    </row>
    <row r="21" spans="2:9" x14ac:dyDescent="0.3">
      <c r="B21" s="1" t="s">
        <v>46</v>
      </c>
      <c r="C21" s="3">
        <f>1-0.05/2</f>
        <v>0.97499999999999998</v>
      </c>
      <c r="G21" s="4"/>
      <c r="H21" s="4"/>
      <c r="I21" s="4"/>
    </row>
    <row r="22" spans="2:9" x14ac:dyDescent="0.3">
      <c r="B22" s="1" t="s">
        <v>48</v>
      </c>
      <c r="C22" s="79">
        <f>_xlfn.NORM.S.INV(0.975)</f>
        <v>1.9599639845400536</v>
      </c>
      <c r="D22" t="s">
        <v>60</v>
      </c>
      <c r="G22" s="4"/>
      <c r="H22" s="4"/>
      <c r="I22" s="4"/>
    </row>
    <row r="23" spans="2:9" x14ac:dyDescent="0.3">
      <c r="B23" s="1" t="s">
        <v>16</v>
      </c>
      <c r="C23" s="78">
        <f>-1*C22</f>
        <v>-1.9599639845400536</v>
      </c>
      <c r="D23" s="75">
        <f>C22</f>
        <v>1.9599639845400536</v>
      </c>
    </row>
    <row r="25" spans="2:9" x14ac:dyDescent="0.3">
      <c r="B25" s="16" t="s">
        <v>39</v>
      </c>
      <c r="C25" s="3" t="s">
        <v>57</v>
      </c>
      <c r="D25" s="3"/>
      <c r="E25" s="3"/>
    </row>
  </sheetData>
  <mergeCells count="1">
    <mergeCell ref="G9:I9"/>
  </mergeCells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3074" r:id="rId4">
          <objectPr defaultSize="0" autoPict="0" r:id="rId5">
            <anchor moveWithCells="1" sizeWithCells="1">
              <from>
                <xdr:col>6</xdr:col>
                <xdr:colOff>251460</xdr:colOff>
                <xdr:row>18</xdr:row>
                <xdr:rowOff>60960</xdr:rowOff>
              </from>
              <to>
                <xdr:col>8</xdr:col>
                <xdr:colOff>182880</xdr:colOff>
                <xdr:row>21</xdr:row>
                <xdr:rowOff>121920</xdr:rowOff>
              </to>
            </anchor>
          </objectPr>
        </oleObject>
      </mc:Choice>
      <mc:Fallback>
        <oleObject progId="Equation.3" shapeId="30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L24" sqref="L24"/>
    </sheetView>
  </sheetViews>
  <sheetFormatPr defaultRowHeight="14.4" x14ac:dyDescent="0.3"/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</row>
    <row r="4" spans="1:9" x14ac:dyDescent="0.3">
      <c r="A4" t="s">
        <v>3</v>
      </c>
    </row>
    <row r="5" spans="1:9" x14ac:dyDescent="0.3">
      <c r="A5" t="s">
        <v>4</v>
      </c>
    </row>
    <row r="6" spans="1:9" x14ac:dyDescent="0.3">
      <c r="A6" t="s">
        <v>5</v>
      </c>
    </row>
    <row r="9" spans="1:9" x14ac:dyDescent="0.3">
      <c r="B9" s="1" t="s">
        <v>9</v>
      </c>
      <c r="C9" s="3" t="s">
        <v>55</v>
      </c>
      <c r="D9" s="3"/>
      <c r="G9" s="39" t="s">
        <v>34</v>
      </c>
      <c r="H9" s="40"/>
      <c r="I9" s="41"/>
    </row>
    <row r="10" spans="1:9" x14ac:dyDescent="0.3">
      <c r="B10" s="1" t="s">
        <v>10</v>
      </c>
      <c r="C10" s="3" t="s">
        <v>58</v>
      </c>
      <c r="D10" s="3"/>
      <c r="G10" s="10" t="s">
        <v>35</v>
      </c>
      <c r="H10" s="11"/>
      <c r="I10" s="12"/>
    </row>
    <row r="11" spans="1:9" x14ac:dyDescent="0.3">
      <c r="G11" s="10" t="s">
        <v>36</v>
      </c>
      <c r="H11" s="11"/>
      <c r="I11" s="12"/>
    </row>
    <row r="12" spans="1:9" x14ac:dyDescent="0.3">
      <c r="G12" s="10" t="s">
        <v>37</v>
      </c>
      <c r="H12" s="11"/>
      <c r="I12" s="12"/>
    </row>
    <row r="13" spans="1:9" x14ac:dyDescent="0.3">
      <c r="B13" s="2" t="s">
        <v>6</v>
      </c>
      <c r="C13" s="3">
        <v>24.8</v>
      </c>
      <c r="G13" s="13" t="s">
        <v>38</v>
      </c>
      <c r="H13" s="14"/>
      <c r="I13" s="15"/>
    </row>
    <row r="14" spans="1:9" x14ac:dyDescent="0.3">
      <c r="B14" s="1" t="s">
        <v>11</v>
      </c>
      <c r="C14" s="3">
        <v>25.2</v>
      </c>
    </row>
    <row r="15" spans="1:9" x14ac:dyDescent="0.3">
      <c r="B15" s="1" t="s">
        <v>12</v>
      </c>
      <c r="C15" s="3">
        <v>2.2000000000000002</v>
      </c>
    </row>
    <row r="16" spans="1:9" x14ac:dyDescent="0.3">
      <c r="B16" s="1" t="s">
        <v>13</v>
      </c>
      <c r="C16" s="3">
        <v>64</v>
      </c>
    </row>
    <row r="17" spans="1:9" x14ac:dyDescent="0.3">
      <c r="B17" s="1" t="s">
        <v>54</v>
      </c>
      <c r="C17" s="3">
        <f>SQRT(C16)</f>
        <v>8</v>
      </c>
      <c r="G17" s="4" t="s">
        <v>14</v>
      </c>
      <c r="H17" s="4"/>
      <c r="I17" s="4"/>
    </row>
    <row r="18" spans="1:9" x14ac:dyDescent="0.3">
      <c r="G18" s="4"/>
      <c r="H18" s="4"/>
      <c r="I18" s="4"/>
    </row>
    <row r="19" spans="1:9" x14ac:dyDescent="0.3">
      <c r="B19" s="1" t="s">
        <v>14</v>
      </c>
      <c r="C19" s="75">
        <f>(C14-C13)/(C15/C17)</f>
        <v>1.4545454545454493</v>
      </c>
      <c r="G19" s="4"/>
      <c r="H19" s="4"/>
      <c r="I19" s="4"/>
    </row>
    <row r="20" spans="1:9" x14ac:dyDescent="0.3">
      <c r="B20" s="1" t="s">
        <v>15</v>
      </c>
      <c r="C20" s="3">
        <f>C16-1</f>
        <v>63</v>
      </c>
      <c r="G20" s="4"/>
      <c r="H20" s="4"/>
      <c r="I20" s="4"/>
    </row>
    <row r="21" spans="1:9" x14ac:dyDescent="0.3">
      <c r="B21" s="16" t="s">
        <v>48</v>
      </c>
      <c r="C21" s="79">
        <f>TINV(0.01,63)</f>
        <v>2.6561450250998613</v>
      </c>
      <c r="G21" s="4"/>
      <c r="H21" s="4"/>
      <c r="I21" s="4"/>
    </row>
    <row r="22" spans="1:9" x14ac:dyDescent="0.3">
      <c r="B22" s="1" t="s">
        <v>16</v>
      </c>
      <c r="C22" s="75">
        <f>-1*C21</f>
        <v>-2.6561450250998613</v>
      </c>
      <c r="D22" s="75">
        <f>C21</f>
        <v>2.6561450250998613</v>
      </c>
    </row>
    <row r="24" spans="1:9" x14ac:dyDescent="0.3">
      <c r="B24" s="16" t="s">
        <v>39</v>
      </c>
      <c r="C24" s="3" t="s">
        <v>61</v>
      </c>
      <c r="D24" s="3"/>
      <c r="E24" s="76"/>
    </row>
    <row r="28" spans="1:9" x14ac:dyDescent="0.3">
      <c r="A28" s="83" t="s">
        <v>62</v>
      </c>
    </row>
    <row r="29" spans="1:9" x14ac:dyDescent="0.3">
      <c r="B29" s="1" t="s">
        <v>48</v>
      </c>
      <c r="C29" s="80">
        <f>TINV(0.05,63)</f>
        <v>1.9983405425207412</v>
      </c>
      <c r="D29" s="77"/>
    </row>
    <row r="30" spans="1:9" x14ac:dyDescent="0.3">
      <c r="B30" s="1" t="s">
        <v>16</v>
      </c>
      <c r="C30" s="81">
        <f>-1*C29</f>
        <v>-1.9983405425207412</v>
      </c>
      <c r="D30" s="81">
        <f>C29</f>
        <v>1.9983405425207412</v>
      </c>
    </row>
    <row r="32" spans="1:9" x14ac:dyDescent="0.3">
      <c r="B32" s="16" t="s">
        <v>39</v>
      </c>
      <c r="C32" s="82" t="s">
        <v>61</v>
      </c>
      <c r="D32" s="82"/>
    </row>
  </sheetData>
  <mergeCells count="1">
    <mergeCell ref="G9:I9"/>
  </mergeCells>
  <pageMargins left="0.5" right="0.51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6</xdr:col>
                <xdr:colOff>167640</xdr:colOff>
                <xdr:row>17</xdr:row>
                <xdr:rowOff>30480</xdr:rowOff>
              </from>
              <to>
                <xdr:col>8</xdr:col>
                <xdr:colOff>304800</xdr:colOff>
                <xdr:row>20</xdr:row>
                <xdr:rowOff>114300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K11" sqref="K11"/>
    </sheetView>
  </sheetViews>
  <sheetFormatPr defaultRowHeight="14.4" x14ac:dyDescent="0.3"/>
  <cols>
    <col min="2" max="2" width="14.5546875" customWidth="1"/>
    <col min="3" max="3" width="13" customWidth="1"/>
    <col min="4" max="4" width="14.109375" customWidth="1"/>
    <col min="5" max="5" width="17.109375" customWidth="1"/>
    <col min="6" max="6" width="16" customWidth="1"/>
  </cols>
  <sheetData>
    <row r="1" spans="1:6" x14ac:dyDescent="0.3">
      <c r="A1" s="42" t="s">
        <v>17</v>
      </c>
      <c r="B1" s="42" t="s">
        <v>18</v>
      </c>
      <c r="C1" s="42" t="s">
        <v>19</v>
      </c>
      <c r="D1" s="42"/>
      <c r="E1" s="42" t="s">
        <v>20</v>
      </c>
      <c r="F1" s="42" t="s">
        <v>21</v>
      </c>
    </row>
    <row r="2" spans="1:6" ht="37.5" customHeight="1" x14ac:dyDescent="0.3">
      <c r="A2" s="42"/>
      <c r="B2" s="42"/>
      <c r="C2" s="42"/>
      <c r="D2" s="42"/>
      <c r="E2" s="42"/>
      <c r="F2" s="42"/>
    </row>
    <row r="3" spans="1:6" x14ac:dyDescent="0.3">
      <c r="A3" s="45">
        <v>1</v>
      </c>
      <c r="B3" s="46" t="s">
        <v>22</v>
      </c>
      <c r="C3" s="47" t="s">
        <v>23</v>
      </c>
      <c r="D3" s="45"/>
      <c r="E3" s="48"/>
      <c r="F3" s="43" t="s">
        <v>24</v>
      </c>
    </row>
    <row r="4" spans="1:6" ht="24.75" customHeight="1" x14ac:dyDescent="0.3">
      <c r="A4" s="45"/>
      <c r="B4" s="46"/>
      <c r="C4" s="47"/>
      <c r="D4" s="45"/>
      <c r="E4" s="48"/>
      <c r="F4" s="44"/>
    </row>
    <row r="5" spans="1:6" x14ac:dyDescent="0.3">
      <c r="A5" s="45">
        <v>2</v>
      </c>
      <c r="B5" s="46" t="s">
        <v>22</v>
      </c>
      <c r="C5" s="47" t="s">
        <v>25</v>
      </c>
      <c r="D5" s="45"/>
      <c r="E5" s="48"/>
      <c r="F5" s="43" t="s">
        <v>26</v>
      </c>
    </row>
    <row r="6" spans="1:6" ht="27.75" customHeight="1" x14ac:dyDescent="0.3">
      <c r="A6" s="45"/>
      <c r="B6" s="46"/>
      <c r="C6" s="47"/>
      <c r="D6" s="45"/>
      <c r="E6" s="48"/>
      <c r="F6" s="44"/>
    </row>
    <row r="7" spans="1:6" x14ac:dyDescent="0.3">
      <c r="A7" s="45">
        <v>3</v>
      </c>
      <c r="B7" s="46" t="s">
        <v>27</v>
      </c>
      <c r="C7" s="46" t="s">
        <v>28</v>
      </c>
      <c r="D7" s="45"/>
      <c r="E7" s="48"/>
      <c r="F7" s="50" t="s">
        <v>29</v>
      </c>
    </row>
    <row r="8" spans="1:6" ht="52.5" customHeight="1" x14ac:dyDescent="0.3">
      <c r="A8" s="45"/>
      <c r="B8" s="46"/>
      <c r="C8" s="46"/>
      <c r="D8" s="45"/>
      <c r="E8" s="48"/>
      <c r="F8" s="51"/>
    </row>
    <row r="9" spans="1:6" ht="62.25" customHeight="1" x14ac:dyDescent="0.3">
      <c r="A9" s="5">
        <v>4</v>
      </c>
      <c r="B9" s="6" t="s">
        <v>30</v>
      </c>
      <c r="C9" s="6" t="s">
        <v>31</v>
      </c>
      <c r="D9" s="5"/>
      <c r="E9" s="7"/>
      <c r="F9" s="8" t="s">
        <v>26</v>
      </c>
    </row>
    <row r="10" spans="1:6" x14ac:dyDescent="0.3">
      <c r="A10" s="45">
        <v>5</v>
      </c>
      <c r="B10" s="46" t="s">
        <v>22</v>
      </c>
      <c r="C10" s="45"/>
      <c r="D10" s="45"/>
      <c r="E10" s="48"/>
      <c r="F10" s="49"/>
    </row>
    <row r="11" spans="1:6" ht="31.5" customHeight="1" x14ac:dyDescent="0.3">
      <c r="A11" s="45"/>
      <c r="B11" s="46"/>
      <c r="C11" s="45"/>
      <c r="D11" s="45"/>
      <c r="E11" s="48"/>
      <c r="F11" s="49"/>
    </row>
    <row r="12" spans="1:6" ht="56.25" customHeight="1" x14ac:dyDescent="0.3">
      <c r="A12" s="5">
        <v>6</v>
      </c>
      <c r="B12" s="6" t="s">
        <v>32</v>
      </c>
      <c r="C12" s="5"/>
      <c r="D12" s="5"/>
      <c r="E12" s="7"/>
      <c r="F12" s="9"/>
    </row>
    <row r="13" spans="1:6" ht="62.4" x14ac:dyDescent="0.3">
      <c r="A13" s="5">
        <v>7</v>
      </c>
      <c r="B13" s="6" t="s">
        <v>33</v>
      </c>
      <c r="C13" s="5"/>
      <c r="D13" s="5"/>
      <c r="E13" s="7"/>
      <c r="F13" s="8" t="s">
        <v>24</v>
      </c>
    </row>
  </sheetData>
  <mergeCells count="30">
    <mergeCell ref="F10:F11"/>
    <mergeCell ref="A7:A8"/>
    <mergeCell ref="B7:B8"/>
    <mergeCell ref="C7:C8"/>
    <mergeCell ref="D7:D8"/>
    <mergeCell ref="E7:E8"/>
    <mergeCell ref="F7:F8"/>
    <mergeCell ref="A10:A11"/>
    <mergeCell ref="B10:B11"/>
    <mergeCell ref="C10:C11"/>
    <mergeCell ref="D10:D11"/>
    <mergeCell ref="E10:E11"/>
    <mergeCell ref="F5:F6"/>
    <mergeCell ref="A3:A4"/>
    <mergeCell ref="B3:B4"/>
    <mergeCell ref="C3:C4"/>
    <mergeCell ref="D3:D4"/>
    <mergeCell ref="E3:E4"/>
    <mergeCell ref="F3:F4"/>
    <mergeCell ref="A5:A6"/>
    <mergeCell ref="B5:B6"/>
    <mergeCell ref="C5:C6"/>
    <mergeCell ref="D5:D6"/>
    <mergeCell ref="E5:E6"/>
    <mergeCell ref="F1:F2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2" shapeId="2049" r:id="rId3">
          <objectPr defaultSize="0" autoPict="0" r:id="rId4">
            <anchor moveWithCells="1" sizeWithCells="1">
              <from>
                <xdr:col>3</xdr:col>
                <xdr:colOff>15240</xdr:colOff>
                <xdr:row>1</xdr:row>
                <xdr:rowOff>60960</xdr:rowOff>
              </from>
              <to>
                <xdr:col>4</xdr:col>
                <xdr:colOff>0</xdr:colOff>
                <xdr:row>1</xdr:row>
                <xdr:rowOff>205740</xdr:rowOff>
              </to>
            </anchor>
          </objectPr>
        </oleObject>
      </mc:Choice>
      <mc:Fallback>
        <oleObject progId="Equation.2" shapeId="2049" r:id="rId3"/>
      </mc:Fallback>
    </mc:AlternateContent>
    <mc:AlternateContent xmlns:mc="http://schemas.openxmlformats.org/markup-compatibility/2006">
      <mc:Choice Requires="x14">
        <oleObject progId="Equation.3" shapeId="2050" r:id="rId5">
          <objectPr defaultSize="0" autoPict="0" r:id="rId6">
            <anchor moveWithCells="1" siz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30480</xdr:colOff>
                <xdr:row>3</xdr:row>
                <xdr:rowOff>160020</xdr:rowOff>
              </to>
            </anchor>
          </objectPr>
        </oleObject>
      </mc:Choice>
      <mc:Fallback>
        <oleObject progId="Equation.3" shapeId="2050" r:id="rId5"/>
      </mc:Fallback>
    </mc:AlternateContent>
    <mc:AlternateContent xmlns:mc="http://schemas.openxmlformats.org/markup-compatibility/2006">
      <mc:Choice Requires="x14">
        <oleObject progId="Equation.3" shapeId="2051" r:id="rId7">
          <objectPr defaultSize="0" autoPict="0" r:id="rId8">
            <anchor moveWithCells="1" sizeWithCells="1">
              <from>
                <xdr:col>3</xdr:col>
                <xdr:colOff>99060</xdr:colOff>
                <xdr:row>2</xdr:row>
                <xdr:rowOff>99060</xdr:rowOff>
              </from>
              <to>
                <xdr:col>3</xdr:col>
                <xdr:colOff>647700</xdr:colOff>
                <xdr:row>3</xdr:row>
                <xdr:rowOff>144780</xdr:rowOff>
              </to>
            </anchor>
          </objectPr>
        </oleObject>
      </mc:Choice>
      <mc:Fallback>
        <oleObject progId="Equation.3" shapeId="2051" r:id="rId7"/>
      </mc:Fallback>
    </mc:AlternateContent>
    <mc:AlternateContent xmlns:mc="http://schemas.openxmlformats.org/markup-compatibility/2006">
      <mc:Choice Requires="x14">
        <oleObject progId="Equation.3" shapeId="2052" r:id="rId9">
          <objectPr defaultSize="0" autoPict="0" r:id="rId10">
            <anchor moveWithCells="1" sizeWithCells="1">
              <from>
                <xdr:col>4</xdr:col>
                <xdr:colOff>144780</xdr:colOff>
                <xdr:row>2</xdr:row>
                <xdr:rowOff>68580</xdr:rowOff>
              </from>
              <to>
                <xdr:col>4</xdr:col>
                <xdr:colOff>868680</xdr:colOff>
                <xdr:row>3</xdr:row>
                <xdr:rowOff>502920</xdr:rowOff>
              </to>
            </anchor>
          </objectPr>
        </oleObject>
      </mc:Choice>
      <mc:Fallback>
        <oleObject progId="Equation.3" shapeId="2052" r:id="rId9"/>
      </mc:Fallback>
    </mc:AlternateContent>
    <mc:AlternateContent xmlns:mc="http://schemas.openxmlformats.org/markup-compatibility/2006">
      <mc:Choice Requires="x14">
        <oleObject progId="Equation" shapeId="2053" r:id="rId11">
          <objectPr defaultSize="0" autoPict="0" r:id="rId6">
            <anchor moveWithCells="1" sizeWithCells="1">
              <from>
                <xdr:col>1</xdr:col>
                <xdr:colOff>0</xdr:colOff>
                <xdr:row>5</xdr:row>
                <xdr:rowOff>0</xdr:rowOff>
              </from>
              <to>
                <xdr:col>2</xdr:col>
                <xdr:colOff>30480</xdr:colOff>
                <xdr:row>5</xdr:row>
                <xdr:rowOff>160020</xdr:rowOff>
              </to>
            </anchor>
          </objectPr>
        </oleObject>
      </mc:Choice>
      <mc:Fallback>
        <oleObject progId="Equation" shapeId="2053" r:id="rId11"/>
      </mc:Fallback>
    </mc:AlternateContent>
    <mc:AlternateContent xmlns:mc="http://schemas.openxmlformats.org/markup-compatibility/2006">
      <mc:Choice Requires="x14">
        <oleObject progId="Equation.3" shapeId="2054" r:id="rId12">
          <objectPr defaultSize="0" autoPict="0" r:id="rId13">
            <anchor moveWithCells="1" sizeWithCells="1">
              <from>
                <xdr:col>3</xdr:col>
                <xdr:colOff>198120</xdr:colOff>
                <xdr:row>4</xdr:row>
                <xdr:rowOff>114300</xdr:rowOff>
              </from>
              <to>
                <xdr:col>3</xdr:col>
                <xdr:colOff>533400</xdr:colOff>
                <xdr:row>5</xdr:row>
                <xdr:rowOff>129540</xdr:rowOff>
              </to>
            </anchor>
          </objectPr>
        </oleObject>
      </mc:Choice>
      <mc:Fallback>
        <oleObject progId="Equation.3" shapeId="2054" r:id="rId12"/>
      </mc:Fallback>
    </mc:AlternateContent>
    <mc:AlternateContent xmlns:mc="http://schemas.openxmlformats.org/markup-compatibility/2006">
      <mc:Choice Requires="x14">
        <oleObject progId="Equation.3" shapeId="2055" r:id="rId14">
          <objectPr defaultSize="0" autoPict="0" r:id="rId15">
            <anchor moveWithCells="1" sizeWithCells="1">
              <from>
                <xdr:col>4</xdr:col>
                <xdr:colOff>91440</xdr:colOff>
                <xdr:row>4</xdr:row>
                <xdr:rowOff>7620</xdr:rowOff>
              </from>
              <to>
                <xdr:col>4</xdr:col>
                <xdr:colOff>883920</xdr:colOff>
                <xdr:row>5</xdr:row>
                <xdr:rowOff>358140</xdr:rowOff>
              </to>
            </anchor>
          </objectPr>
        </oleObject>
      </mc:Choice>
      <mc:Fallback>
        <oleObject progId="Equation.3" shapeId="2055" r:id="rId14"/>
      </mc:Fallback>
    </mc:AlternateContent>
    <mc:AlternateContent xmlns:mc="http://schemas.openxmlformats.org/markup-compatibility/2006">
      <mc:Choice Requires="x14">
        <oleObject progId="Equation.3" shapeId="2057" r:id="rId16">
          <objectPr defaultSize="0" autoPict="0" r:id="rId10">
            <anchor moveWithCells="1" sizeWithCells="1">
              <from>
                <xdr:col>4</xdr:col>
                <xdr:colOff>30480</xdr:colOff>
                <xdr:row>6</xdr:row>
                <xdr:rowOff>121920</xdr:rowOff>
              </from>
              <to>
                <xdr:col>5</xdr:col>
                <xdr:colOff>22860</xdr:colOff>
                <xdr:row>7</xdr:row>
                <xdr:rowOff>487680</xdr:rowOff>
              </to>
            </anchor>
          </objectPr>
        </oleObject>
      </mc:Choice>
      <mc:Fallback>
        <oleObject progId="Equation.3" shapeId="2057" r:id="rId16"/>
      </mc:Fallback>
    </mc:AlternateContent>
    <mc:AlternateContent xmlns:mc="http://schemas.openxmlformats.org/markup-compatibility/2006">
      <mc:Choice Requires="x14">
        <oleObject progId="Equation.3" shapeId="2058" r:id="rId17">
          <objectPr defaultSize="0" autoPict="0" r:id="rId13">
            <anchor moveWithCells="1" sizeWithCells="1">
              <from>
                <xdr:col>3</xdr:col>
                <xdr:colOff>152400</xdr:colOff>
                <xdr:row>8</xdr:row>
                <xdr:rowOff>83820</xdr:rowOff>
              </from>
              <to>
                <xdr:col>3</xdr:col>
                <xdr:colOff>487680</xdr:colOff>
                <xdr:row>8</xdr:row>
                <xdr:rowOff>236220</xdr:rowOff>
              </to>
            </anchor>
          </objectPr>
        </oleObject>
      </mc:Choice>
      <mc:Fallback>
        <oleObject progId="Equation.3" shapeId="2058" r:id="rId17"/>
      </mc:Fallback>
    </mc:AlternateContent>
    <mc:AlternateContent xmlns:mc="http://schemas.openxmlformats.org/markup-compatibility/2006">
      <mc:Choice Requires="x14">
        <oleObject progId="Equation.3" shapeId="2059" r:id="rId18">
          <objectPr defaultSize="0" autoPict="0" r:id="rId15">
            <anchor moveWithCells="1" sizeWithCells="1">
              <from>
                <xdr:col>4</xdr:col>
                <xdr:colOff>53340</xdr:colOff>
                <xdr:row>8</xdr:row>
                <xdr:rowOff>60960</xdr:rowOff>
              </from>
              <to>
                <xdr:col>4</xdr:col>
                <xdr:colOff>929640</xdr:colOff>
                <xdr:row>8</xdr:row>
                <xdr:rowOff>480060</xdr:rowOff>
              </to>
            </anchor>
          </objectPr>
        </oleObject>
      </mc:Choice>
      <mc:Fallback>
        <oleObject progId="Equation.3" shapeId="2059" r:id="rId18"/>
      </mc:Fallback>
    </mc:AlternateContent>
    <mc:AlternateContent xmlns:mc="http://schemas.openxmlformats.org/markup-compatibility/2006">
      <mc:Choice Requires="x14">
        <oleObject progId="Equation.3" shapeId="2060" r:id="rId19">
          <objectPr defaultSize="0" autoPict="0" r:id="rId6">
            <anchor moveWithCells="1" sizeWithCells="1">
              <from>
                <xdr:col>1</xdr:col>
                <xdr:colOff>220980</xdr:colOff>
                <xdr:row>10</xdr:row>
                <xdr:rowOff>60960</xdr:rowOff>
              </from>
              <to>
                <xdr:col>1</xdr:col>
                <xdr:colOff>784860</xdr:colOff>
                <xdr:row>10</xdr:row>
                <xdr:rowOff>228600</xdr:rowOff>
              </to>
            </anchor>
          </objectPr>
        </oleObject>
      </mc:Choice>
      <mc:Fallback>
        <oleObject progId="Equation.3" shapeId="2060" r:id="rId19"/>
      </mc:Fallback>
    </mc:AlternateContent>
    <mc:AlternateContent xmlns:mc="http://schemas.openxmlformats.org/markup-compatibility/2006">
      <mc:Choice Requires="x14">
        <oleObject progId="Equation.3" shapeId="2061" r:id="rId20">
          <objectPr defaultSize="0" autoPict="0" r:id="rId21">
            <anchor moveWithCells="1" sizeWithCells="1">
              <from>
                <xdr:col>3</xdr:col>
                <xdr:colOff>129540</xdr:colOff>
                <xdr:row>9</xdr:row>
                <xdr:rowOff>45720</xdr:rowOff>
              </from>
              <to>
                <xdr:col>3</xdr:col>
                <xdr:colOff>518160</xdr:colOff>
                <xdr:row>10</xdr:row>
                <xdr:rowOff>68580</xdr:rowOff>
              </to>
            </anchor>
          </objectPr>
        </oleObject>
      </mc:Choice>
      <mc:Fallback>
        <oleObject progId="Equation.3" shapeId="2061" r:id="rId20"/>
      </mc:Fallback>
    </mc:AlternateContent>
    <mc:AlternateContent xmlns:mc="http://schemas.openxmlformats.org/markup-compatibility/2006">
      <mc:Choice Requires="x14">
        <oleObject progId="Equation.3" shapeId="2062" r:id="rId22">
          <objectPr defaultSize="0" autoPict="0" r:id="rId23">
            <anchor moveWithCells="1" sizeWithCells="1">
              <from>
                <xdr:col>4</xdr:col>
                <xdr:colOff>60960</xdr:colOff>
                <xdr:row>9</xdr:row>
                <xdr:rowOff>0</xdr:rowOff>
              </from>
              <to>
                <xdr:col>4</xdr:col>
                <xdr:colOff>792480</xdr:colOff>
                <xdr:row>10</xdr:row>
                <xdr:rowOff>266700</xdr:rowOff>
              </to>
            </anchor>
          </objectPr>
        </oleObject>
      </mc:Choice>
      <mc:Fallback>
        <oleObject progId="Equation.3" shapeId="2062" r:id="rId22"/>
      </mc:Fallback>
    </mc:AlternateContent>
    <mc:AlternateContent xmlns:mc="http://schemas.openxmlformats.org/markup-compatibility/2006">
      <mc:Choice Requires="x14">
        <oleObject progId="Equation.3" shapeId="2063" r:id="rId24">
          <objectPr defaultSize="0" autoPict="0" r:id="rId25">
            <anchor moveWithCells="1" sizeWithCells="1">
              <from>
                <xdr:col>5</xdr:col>
                <xdr:colOff>190500</xdr:colOff>
                <xdr:row>9</xdr:row>
                <xdr:rowOff>76200</xdr:rowOff>
              </from>
              <to>
                <xdr:col>5</xdr:col>
                <xdr:colOff>624840</xdr:colOff>
                <xdr:row>10</xdr:row>
                <xdr:rowOff>99060</xdr:rowOff>
              </to>
            </anchor>
          </objectPr>
        </oleObject>
      </mc:Choice>
      <mc:Fallback>
        <oleObject progId="Equation.3" shapeId="2063" r:id="rId24"/>
      </mc:Fallback>
    </mc:AlternateContent>
    <mc:AlternateContent xmlns:mc="http://schemas.openxmlformats.org/markup-compatibility/2006">
      <mc:Choice Requires="x14">
        <oleObject progId="Equation.3" shapeId="2064" r:id="rId26">
          <objectPr defaultSize="0" autoPict="0" r:id="rId27">
            <anchor moveWithCells="1" sizeWithCells="1">
              <from>
                <xdr:col>3</xdr:col>
                <xdr:colOff>160020</xdr:colOff>
                <xdr:row>11</xdr:row>
                <xdr:rowOff>0</xdr:rowOff>
              </from>
              <to>
                <xdr:col>3</xdr:col>
                <xdr:colOff>464820</xdr:colOff>
                <xdr:row>11</xdr:row>
                <xdr:rowOff>152400</xdr:rowOff>
              </to>
            </anchor>
          </objectPr>
        </oleObject>
      </mc:Choice>
      <mc:Fallback>
        <oleObject progId="Equation.3" shapeId="2064" r:id="rId26"/>
      </mc:Fallback>
    </mc:AlternateContent>
    <mc:AlternateContent xmlns:mc="http://schemas.openxmlformats.org/markup-compatibility/2006">
      <mc:Choice Requires="x14">
        <oleObject progId="Equation.3" shapeId="2065" r:id="rId28">
          <objectPr defaultSize="0" autoPict="0" r:id="rId29">
            <anchor moveWithCells="1" sizeWithCells="1">
              <from>
                <xdr:col>4</xdr:col>
                <xdr:colOff>205740</xdr:colOff>
                <xdr:row>11</xdr:row>
                <xdr:rowOff>83820</xdr:rowOff>
              </from>
              <to>
                <xdr:col>4</xdr:col>
                <xdr:colOff>624840</xdr:colOff>
                <xdr:row>11</xdr:row>
                <xdr:rowOff>411480</xdr:rowOff>
              </to>
            </anchor>
          </objectPr>
        </oleObject>
      </mc:Choice>
      <mc:Fallback>
        <oleObject progId="Equation.3" shapeId="2065" r:id="rId28"/>
      </mc:Fallback>
    </mc:AlternateContent>
    <mc:AlternateContent xmlns:mc="http://schemas.openxmlformats.org/markup-compatibility/2006">
      <mc:Choice Requires="x14">
        <oleObject progId="Equation.3" shapeId="2066" r:id="rId30">
          <objectPr defaultSize="0" autoPict="0" r:id="rId31">
            <anchor moveWithCells="1" sizeWithCells="1">
              <from>
                <xdr:col>5</xdr:col>
                <xdr:colOff>144780</xdr:colOff>
                <xdr:row>11</xdr:row>
                <xdr:rowOff>83820</xdr:rowOff>
              </from>
              <to>
                <xdr:col>5</xdr:col>
                <xdr:colOff>502920</xdr:colOff>
                <xdr:row>11</xdr:row>
                <xdr:rowOff>243840</xdr:rowOff>
              </to>
            </anchor>
          </objectPr>
        </oleObject>
      </mc:Choice>
      <mc:Fallback>
        <oleObject progId="Equation.3" shapeId="2066" r:id="rId30"/>
      </mc:Fallback>
    </mc:AlternateContent>
    <mc:AlternateContent xmlns:mc="http://schemas.openxmlformats.org/markup-compatibility/2006">
      <mc:Choice Requires="x14">
        <oleObject progId="Equation.3" shapeId="2067" r:id="rId32">
          <objectPr defaultSize="0" autoPict="0" r:id="rId33">
            <anchor moveWithCells="1" sizeWithCells="1">
              <from>
                <xdr:col>3</xdr:col>
                <xdr:colOff>144780</xdr:colOff>
                <xdr:row>12</xdr:row>
                <xdr:rowOff>182880</xdr:rowOff>
              </from>
              <to>
                <xdr:col>3</xdr:col>
                <xdr:colOff>457200</xdr:colOff>
                <xdr:row>12</xdr:row>
                <xdr:rowOff>335280</xdr:rowOff>
              </to>
            </anchor>
          </objectPr>
        </oleObject>
      </mc:Choice>
      <mc:Fallback>
        <oleObject progId="Equation.3" shapeId="2067" r:id="rId32"/>
      </mc:Fallback>
    </mc:AlternateContent>
    <mc:AlternateContent xmlns:mc="http://schemas.openxmlformats.org/markup-compatibility/2006">
      <mc:Choice Requires="x14">
        <oleObject progId="Equation.3" shapeId="2068" r:id="rId34">
          <objectPr defaultSize="0" autoPict="0" r:id="rId35">
            <anchor moveWithCells="1">
              <from>
                <xdr:col>4</xdr:col>
                <xdr:colOff>68580</xdr:colOff>
                <xdr:row>12</xdr:row>
                <xdr:rowOff>22860</xdr:rowOff>
              </from>
              <to>
                <xdr:col>4</xdr:col>
                <xdr:colOff>800100</xdr:colOff>
                <xdr:row>12</xdr:row>
                <xdr:rowOff>617220</xdr:rowOff>
              </to>
            </anchor>
          </objectPr>
        </oleObject>
      </mc:Choice>
      <mc:Fallback>
        <oleObject progId="Equation.3" shapeId="2068" r:id="rId34"/>
      </mc:Fallback>
    </mc:AlternateContent>
    <mc:AlternateContent xmlns:mc="http://schemas.openxmlformats.org/markup-compatibility/2006">
      <mc:Choice Requires="x14">
        <oleObject progId="Equation.3" shapeId="2069" r:id="rId36">
          <objectPr defaultSize="0" autoPict="0" r:id="rId13">
            <anchor moveWithCells="1" sizeWithCells="1">
              <from>
                <xdr:col>3</xdr:col>
                <xdr:colOff>182880</xdr:colOff>
                <xdr:row>7</xdr:row>
                <xdr:rowOff>68580</xdr:rowOff>
              </from>
              <to>
                <xdr:col>3</xdr:col>
                <xdr:colOff>518160</xdr:colOff>
                <xdr:row>7</xdr:row>
                <xdr:rowOff>220980</xdr:rowOff>
              </to>
            </anchor>
          </objectPr>
        </oleObject>
      </mc:Choice>
      <mc:Fallback>
        <oleObject progId="Equation.3" shapeId="2069" r:id="rId3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workbookViewId="0">
      <selection activeCell="M11" sqref="M11"/>
    </sheetView>
  </sheetViews>
  <sheetFormatPr defaultRowHeight="14.4" x14ac:dyDescent="0.3"/>
  <cols>
    <col min="1" max="11" width="9.6640625" customWidth="1"/>
  </cols>
  <sheetData>
    <row r="1" spans="1:11" ht="15" thickTop="1" x14ac:dyDescent="0.3">
      <c r="A1" s="54" t="s">
        <v>53</v>
      </c>
      <c r="B1" s="56">
        <v>0</v>
      </c>
      <c r="C1" s="52">
        <v>0.01</v>
      </c>
      <c r="D1" s="52">
        <v>0.02</v>
      </c>
      <c r="E1" s="52">
        <v>0.03</v>
      </c>
      <c r="F1" s="52">
        <v>0.04</v>
      </c>
      <c r="G1" s="58">
        <v>0.05</v>
      </c>
      <c r="H1" s="52">
        <v>0.06</v>
      </c>
      <c r="I1" s="52">
        <v>7.0000000000000007E-2</v>
      </c>
      <c r="J1" s="52">
        <v>0.08</v>
      </c>
      <c r="K1" s="60">
        <v>0.09</v>
      </c>
    </row>
    <row r="2" spans="1:11" ht="15" thickBot="1" x14ac:dyDescent="0.35">
      <c r="A2" s="55"/>
      <c r="B2" s="57"/>
      <c r="C2" s="53"/>
      <c r="D2" s="53"/>
      <c r="E2" s="53"/>
      <c r="F2" s="53"/>
      <c r="G2" s="59"/>
      <c r="H2" s="53"/>
      <c r="I2" s="53"/>
      <c r="J2" s="53"/>
      <c r="K2" s="61"/>
    </row>
    <row r="3" spans="1:11" ht="15.6" thickTop="1" thickBot="1" x14ac:dyDescent="0.35">
      <c r="A3" s="32">
        <v>0</v>
      </c>
      <c r="B3" s="21">
        <v>0</v>
      </c>
      <c r="C3" s="21">
        <v>3.9899999999999996E-3</v>
      </c>
      <c r="D3" s="21">
        <v>7.9799999999999992E-3</v>
      </c>
      <c r="E3" s="21">
        <v>1.197E-2</v>
      </c>
      <c r="F3" s="21">
        <v>1.5949999999999999E-2</v>
      </c>
      <c r="G3" s="33">
        <v>1.9939999999999999E-2</v>
      </c>
      <c r="H3" s="21">
        <v>2.392E-2</v>
      </c>
      <c r="I3" s="21">
        <v>2.7900000000000001E-2</v>
      </c>
      <c r="J3" s="21">
        <v>3.1879999999999999E-2</v>
      </c>
      <c r="K3" s="34">
        <v>3.5860000000000003E-2</v>
      </c>
    </row>
    <row r="4" spans="1:11" ht="15" thickBot="1" x14ac:dyDescent="0.35">
      <c r="A4" s="32">
        <v>0.1</v>
      </c>
      <c r="B4" s="21">
        <v>3.9829999999999997E-2</v>
      </c>
      <c r="C4" s="21">
        <v>4.3799999999999999E-2</v>
      </c>
      <c r="D4" s="21">
        <v>4.7759999999999997E-2</v>
      </c>
      <c r="E4" s="21">
        <v>5.1720000000000002E-2</v>
      </c>
      <c r="F4" s="21">
        <v>5.5669999999999997E-2</v>
      </c>
      <c r="G4" s="33">
        <v>5.9619999999999999E-2</v>
      </c>
      <c r="H4" s="21">
        <v>6.3560000000000005E-2</v>
      </c>
      <c r="I4" s="21">
        <v>6.7489999999999994E-2</v>
      </c>
      <c r="J4" s="21">
        <v>7.1419999999999997E-2</v>
      </c>
      <c r="K4" s="34">
        <v>7.535E-2</v>
      </c>
    </row>
    <row r="5" spans="1:11" ht="15" thickBot="1" x14ac:dyDescent="0.35">
      <c r="A5" s="32">
        <v>0.2</v>
      </c>
      <c r="B5" s="21">
        <v>7.9259999999999997E-2</v>
      </c>
      <c r="C5" s="21">
        <v>8.3169999999999994E-2</v>
      </c>
      <c r="D5" s="21">
        <v>8.7059999999999998E-2</v>
      </c>
      <c r="E5" s="21">
        <v>9.0950000000000003E-2</v>
      </c>
      <c r="F5" s="21">
        <v>9.4829999999999998E-2</v>
      </c>
      <c r="G5" s="33">
        <v>9.8710000000000006E-2</v>
      </c>
      <c r="H5" s="21">
        <v>0.10256999999999999</v>
      </c>
      <c r="I5" s="21">
        <v>0.10642</v>
      </c>
      <c r="J5" s="21">
        <v>0.1026</v>
      </c>
      <c r="K5" s="34">
        <v>0.11409</v>
      </c>
    </row>
    <row r="6" spans="1:11" ht="15" thickBot="1" x14ac:dyDescent="0.35">
      <c r="A6" s="32">
        <v>0.3</v>
      </c>
      <c r="B6" s="21">
        <v>0.11791</v>
      </c>
      <c r="C6" s="21">
        <v>0.12171999999999999</v>
      </c>
      <c r="D6" s="21">
        <v>0.12551999999999999</v>
      </c>
      <c r="E6" s="21">
        <v>0.1293</v>
      </c>
      <c r="F6" s="21">
        <v>0.13306999999999999</v>
      </c>
      <c r="G6" s="33">
        <v>0.13683000000000001</v>
      </c>
      <c r="H6" s="21">
        <v>0.14058000000000001</v>
      </c>
      <c r="I6" s="21">
        <v>0.14430999999999999</v>
      </c>
      <c r="J6" s="21">
        <v>0.14802999999999999</v>
      </c>
      <c r="K6" s="34">
        <v>0.15173</v>
      </c>
    </row>
    <row r="7" spans="1:11" ht="15" thickBot="1" x14ac:dyDescent="0.35">
      <c r="A7" s="32">
        <v>0.4</v>
      </c>
      <c r="B7" s="21">
        <v>0.15542</v>
      </c>
      <c r="C7" s="21">
        <v>0.15909999999999999</v>
      </c>
      <c r="D7" s="21">
        <v>0.16275999999999999</v>
      </c>
      <c r="E7" s="21">
        <v>0.16639999999999999</v>
      </c>
      <c r="F7" s="21">
        <v>0.17002999999999999</v>
      </c>
      <c r="G7" s="33">
        <v>0.17363999999999999</v>
      </c>
      <c r="H7" s="21">
        <v>0.18823999999999999</v>
      </c>
      <c r="I7" s="21">
        <v>0.18082000000000001</v>
      </c>
      <c r="J7" s="21">
        <v>0.18439</v>
      </c>
      <c r="K7" s="34">
        <v>0.18793000000000001</v>
      </c>
    </row>
    <row r="8" spans="1:11" ht="15" thickBot="1" x14ac:dyDescent="0.35">
      <c r="A8" s="32">
        <v>0.5</v>
      </c>
      <c r="B8" s="21">
        <v>0.19145999999999999</v>
      </c>
      <c r="C8" s="21">
        <v>0.19497</v>
      </c>
      <c r="D8" s="21">
        <v>0.19847000000000001</v>
      </c>
      <c r="E8" s="21">
        <v>0.20194000000000001</v>
      </c>
      <c r="F8" s="21">
        <v>0.2054</v>
      </c>
      <c r="G8" s="33">
        <v>0.20884</v>
      </c>
      <c r="H8" s="21">
        <v>0.21226</v>
      </c>
      <c r="I8" s="21">
        <v>0.21565999999999999</v>
      </c>
      <c r="J8" s="21">
        <v>0.21904000000000001</v>
      </c>
      <c r="K8" s="34">
        <v>0.22239999999999999</v>
      </c>
    </row>
    <row r="9" spans="1:11" ht="15" thickBot="1" x14ac:dyDescent="0.35">
      <c r="A9" s="32">
        <v>0.6</v>
      </c>
      <c r="B9" s="21">
        <v>0.22575000000000001</v>
      </c>
      <c r="C9" s="21">
        <v>0.22907</v>
      </c>
      <c r="D9" s="21">
        <v>0.23236999999999999</v>
      </c>
      <c r="E9" s="21">
        <v>0.23565</v>
      </c>
      <c r="F9" s="21">
        <v>0.23891000000000001</v>
      </c>
      <c r="G9" s="33">
        <v>0.24215</v>
      </c>
      <c r="H9" s="21">
        <v>0.24537</v>
      </c>
      <c r="I9" s="21">
        <v>0.24857000000000001</v>
      </c>
      <c r="J9" s="21">
        <v>0.25174999999999997</v>
      </c>
      <c r="K9" s="34">
        <v>0.25490000000000002</v>
      </c>
    </row>
    <row r="10" spans="1:11" ht="15" thickBot="1" x14ac:dyDescent="0.35">
      <c r="A10" s="32">
        <v>0.7</v>
      </c>
      <c r="B10" s="21">
        <v>0.25803999999999999</v>
      </c>
      <c r="C10" s="21">
        <v>0.26114999999999999</v>
      </c>
      <c r="D10" s="21">
        <v>0.26423999999999997</v>
      </c>
      <c r="E10" s="21">
        <v>0.26729999999999998</v>
      </c>
      <c r="F10" s="21">
        <v>0.27034999999999998</v>
      </c>
      <c r="G10" s="33">
        <v>0.27337</v>
      </c>
      <c r="H10" s="21">
        <v>0.27637</v>
      </c>
      <c r="I10" s="21">
        <v>0.27934999999999999</v>
      </c>
      <c r="J10" s="21">
        <v>0.2823</v>
      </c>
      <c r="K10" s="34">
        <v>0.28523999999999999</v>
      </c>
    </row>
    <row r="11" spans="1:11" ht="15" thickBot="1" x14ac:dyDescent="0.35">
      <c r="A11" s="32">
        <v>0.8</v>
      </c>
      <c r="B11" s="21">
        <v>0.28814000000000001</v>
      </c>
      <c r="C11" s="21">
        <v>0.29103000000000001</v>
      </c>
      <c r="D11" s="21">
        <v>0.29388999999999998</v>
      </c>
      <c r="E11" s="21">
        <v>0.29672999999999999</v>
      </c>
      <c r="F11" s="21">
        <v>0.29954999999999998</v>
      </c>
      <c r="G11" s="33">
        <v>0.30234</v>
      </c>
      <c r="H11" s="21">
        <v>0.30510999999999999</v>
      </c>
      <c r="I11" s="21">
        <v>0.30785000000000001</v>
      </c>
      <c r="J11" s="21">
        <v>0.31057000000000001</v>
      </c>
      <c r="K11" s="34">
        <v>0.31326999999999999</v>
      </c>
    </row>
    <row r="12" spans="1:11" ht="15" thickBot="1" x14ac:dyDescent="0.35">
      <c r="A12" s="32">
        <v>0.9</v>
      </c>
      <c r="B12" s="21">
        <v>0.31594</v>
      </c>
      <c r="C12" s="21">
        <v>0.31858999999999998</v>
      </c>
      <c r="D12" s="21">
        <v>0.32121</v>
      </c>
      <c r="E12" s="21">
        <v>0.32380999999999999</v>
      </c>
      <c r="F12" s="21">
        <v>0.32639000000000001</v>
      </c>
      <c r="G12" s="35">
        <v>0.32894000000000001</v>
      </c>
      <c r="H12" s="21">
        <v>0.33146999999999999</v>
      </c>
      <c r="I12" s="21">
        <v>0.33398</v>
      </c>
      <c r="J12" s="21">
        <v>0.36459999999999998</v>
      </c>
      <c r="K12" s="34">
        <v>0.33890999999999999</v>
      </c>
    </row>
    <row r="13" spans="1:11" ht="15" thickBot="1" x14ac:dyDescent="0.35">
      <c r="A13" s="32">
        <v>1</v>
      </c>
      <c r="B13" s="21">
        <v>0.34133999999999998</v>
      </c>
      <c r="C13" s="21">
        <v>0.34375</v>
      </c>
      <c r="D13" s="21">
        <v>0.34614</v>
      </c>
      <c r="E13" s="21">
        <v>0.34849999999999998</v>
      </c>
      <c r="F13" s="21">
        <v>0.35082999999999998</v>
      </c>
      <c r="G13" s="36">
        <v>0.35314000000000001</v>
      </c>
      <c r="H13" s="21">
        <v>0.35543000000000002</v>
      </c>
      <c r="I13" s="21">
        <v>0.35769000000000001</v>
      </c>
      <c r="J13" s="21">
        <v>0.35993000000000003</v>
      </c>
      <c r="K13" s="34">
        <v>0.36214000000000002</v>
      </c>
    </row>
    <row r="14" spans="1:11" ht="15" thickBot="1" x14ac:dyDescent="0.35">
      <c r="A14" s="37">
        <v>1.1000000000000001</v>
      </c>
      <c r="B14" s="25">
        <v>0.36432999999999999</v>
      </c>
      <c r="C14" s="25">
        <v>0.36649999999999999</v>
      </c>
      <c r="D14" s="25">
        <v>0.36864000000000002</v>
      </c>
      <c r="E14" s="25">
        <v>0.37075999999999998</v>
      </c>
      <c r="F14" s="25">
        <v>0.37286000000000002</v>
      </c>
      <c r="G14" s="35">
        <v>0.37492999999999999</v>
      </c>
      <c r="H14" s="21">
        <v>0.37697999999999998</v>
      </c>
      <c r="I14" s="21">
        <v>0.379</v>
      </c>
      <c r="J14" s="21">
        <v>0.38100000000000001</v>
      </c>
      <c r="K14" s="34">
        <v>0.38297999999999999</v>
      </c>
    </row>
    <row r="15" spans="1:11" ht="15" thickBot="1" x14ac:dyDescent="0.35">
      <c r="A15" s="38">
        <v>1.2</v>
      </c>
      <c r="B15" s="36">
        <v>0.38492999999999999</v>
      </c>
      <c r="C15" s="36">
        <v>0.38685999999999998</v>
      </c>
      <c r="D15" s="36">
        <v>0.38877</v>
      </c>
      <c r="E15" s="36">
        <v>0.39065</v>
      </c>
      <c r="F15" s="36">
        <v>0.39251000000000003</v>
      </c>
      <c r="G15" s="28">
        <v>0.39434999999999998</v>
      </c>
      <c r="H15" s="21">
        <v>0.39617000000000002</v>
      </c>
      <c r="I15" s="21">
        <v>0.39795999999999998</v>
      </c>
      <c r="J15" s="21">
        <v>0.39972999999999997</v>
      </c>
      <c r="K15" s="34">
        <v>0.40146999999999999</v>
      </c>
    </row>
    <row r="16" spans="1:11" ht="15" thickBot="1" x14ac:dyDescent="0.35">
      <c r="A16" s="32">
        <v>1.3</v>
      </c>
      <c r="B16" s="21">
        <v>0.4032</v>
      </c>
      <c r="C16" s="21">
        <v>0.40489999999999998</v>
      </c>
      <c r="D16" s="21">
        <v>0.40658</v>
      </c>
      <c r="E16" s="21">
        <v>0.40823999999999999</v>
      </c>
      <c r="F16" s="21">
        <v>0.40988000000000002</v>
      </c>
      <c r="G16" s="21">
        <v>0.41149000000000002</v>
      </c>
      <c r="H16" s="21">
        <v>0.41309000000000001</v>
      </c>
      <c r="I16" s="21">
        <v>0.41465999999999997</v>
      </c>
      <c r="J16" s="21">
        <v>0.41621000000000002</v>
      </c>
      <c r="K16" s="34">
        <v>0.41774</v>
      </c>
    </row>
    <row r="17" spans="1:11" ht="15" thickBot="1" x14ac:dyDescent="0.35">
      <c r="A17" s="32">
        <v>1.4</v>
      </c>
      <c r="B17" s="21">
        <v>0.41924</v>
      </c>
      <c r="C17" s="21">
        <v>0.42072999999999999</v>
      </c>
      <c r="D17" s="21">
        <v>0.42220000000000002</v>
      </c>
      <c r="E17" s="21">
        <v>0.42364000000000002</v>
      </c>
      <c r="F17" s="21">
        <v>0.42507</v>
      </c>
      <c r="G17" s="21">
        <v>0.42647000000000002</v>
      </c>
      <c r="H17" s="21">
        <v>0.42786000000000002</v>
      </c>
      <c r="I17" s="21">
        <v>0.42921999999999999</v>
      </c>
      <c r="J17" s="21">
        <v>0.43056</v>
      </c>
      <c r="K17" s="34">
        <v>0.43189</v>
      </c>
    </row>
    <row r="18" spans="1:11" ht="15" thickBot="1" x14ac:dyDescent="0.35">
      <c r="A18" s="32">
        <v>1.5</v>
      </c>
      <c r="B18" s="21">
        <v>0.43319000000000002</v>
      </c>
      <c r="C18" s="21">
        <v>0.43447999999999998</v>
      </c>
      <c r="D18" s="21">
        <v>0.43574000000000002</v>
      </c>
      <c r="E18" s="21">
        <v>0.43698999999999999</v>
      </c>
      <c r="F18" s="21">
        <v>0.43822</v>
      </c>
      <c r="G18" s="21">
        <v>0.43942999999999999</v>
      </c>
      <c r="H18" s="21">
        <v>0.44062000000000001</v>
      </c>
      <c r="I18" s="21">
        <v>0.44179000000000002</v>
      </c>
      <c r="J18" s="21">
        <v>0.44295000000000001</v>
      </c>
      <c r="K18" s="34">
        <v>0.44407999999999997</v>
      </c>
    </row>
    <row r="19" spans="1:11" ht="15" thickBot="1" x14ac:dyDescent="0.35">
      <c r="A19" s="32">
        <v>1.6</v>
      </c>
      <c r="B19" s="21">
        <v>0.44519999999999998</v>
      </c>
      <c r="C19" s="21">
        <v>0.44629999999999997</v>
      </c>
      <c r="D19" s="21">
        <v>0.44738</v>
      </c>
      <c r="E19" s="21">
        <v>0.44845000000000002</v>
      </c>
      <c r="F19" s="21">
        <v>0.44950000000000001</v>
      </c>
      <c r="G19" s="21">
        <v>0.45052999999999999</v>
      </c>
      <c r="H19" s="21">
        <v>0.45154</v>
      </c>
      <c r="I19" s="21">
        <v>0.45254</v>
      </c>
      <c r="J19" s="21">
        <v>0.45351999999999998</v>
      </c>
      <c r="K19" s="34">
        <v>0.45449000000000001</v>
      </c>
    </row>
    <row r="20" spans="1:11" ht="15" thickBot="1" x14ac:dyDescent="0.35">
      <c r="A20" s="32">
        <v>1.7</v>
      </c>
      <c r="B20" s="21">
        <v>0.45543</v>
      </c>
      <c r="C20" s="21">
        <v>0.45637</v>
      </c>
      <c r="D20" s="21">
        <v>0.45728000000000002</v>
      </c>
      <c r="E20" s="21">
        <v>0.45817999999999998</v>
      </c>
      <c r="F20" s="21">
        <v>0.45906999999999998</v>
      </c>
      <c r="G20" s="21">
        <v>0.45994000000000002</v>
      </c>
      <c r="H20" s="21">
        <v>0.46079999999999999</v>
      </c>
      <c r="I20" s="21">
        <v>0.46163999999999999</v>
      </c>
      <c r="J20" s="21">
        <v>0.46245999999999998</v>
      </c>
      <c r="K20" s="34">
        <v>0.46327000000000002</v>
      </c>
    </row>
    <row r="21" spans="1:11" ht="15" thickBot="1" x14ac:dyDescent="0.35">
      <c r="A21" s="32">
        <v>1.8</v>
      </c>
      <c r="B21" s="21">
        <v>0.46406999999999998</v>
      </c>
      <c r="C21" s="21">
        <v>0.46484999999999999</v>
      </c>
      <c r="D21" s="21">
        <v>0.46561999999999998</v>
      </c>
      <c r="E21" s="21">
        <v>0.46638000000000002</v>
      </c>
      <c r="F21" s="21">
        <v>0.46711999999999998</v>
      </c>
      <c r="G21" s="21">
        <v>0.46783999999999998</v>
      </c>
      <c r="H21" s="21">
        <v>0.46855999999999998</v>
      </c>
      <c r="I21" s="21">
        <v>0.46927999999999997</v>
      </c>
      <c r="J21" s="21">
        <v>0.46994999999999998</v>
      </c>
      <c r="K21" s="34">
        <v>0.47061999999999998</v>
      </c>
    </row>
    <row r="22" spans="1:11" ht="15" thickBot="1" x14ac:dyDescent="0.35">
      <c r="A22" s="32">
        <v>1.9</v>
      </c>
      <c r="B22" s="21">
        <v>0.47127999999999998</v>
      </c>
      <c r="C22" s="21">
        <v>0.47193000000000002</v>
      </c>
      <c r="D22" s="21">
        <v>0.47256999999999999</v>
      </c>
      <c r="E22" s="21">
        <v>0.47320000000000001</v>
      </c>
      <c r="F22" s="21">
        <v>0.47381000000000001</v>
      </c>
      <c r="G22" s="21">
        <v>0.47441</v>
      </c>
      <c r="H22" s="21">
        <v>0.47499999999999998</v>
      </c>
      <c r="I22" s="21">
        <v>0.47558</v>
      </c>
      <c r="J22" s="21">
        <v>0.47615000000000002</v>
      </c>
      <c r="K22" s="34">
        <v>0.47670000000000001</v>
      </c>
    </row>
    <row r="23" spans="1:11" ht="15" thickBot="1" x14ac:dyDescent="0.35">
      <c r="A23" s="32">
        <v>2</v>
      </c>
      <c r="B23" s="21">
        <v>0.47725000000000001</v>
      </c>
      <c r="C23" s="21">
        <v>0.47777999999999998</v>
      </c>
      <c r="D23" s="21">
        <v>0.47831000000000001</v>
      </c>
      <c r="E23" s="21">
        <v>0.47882000000000002</v>
      </c>
      <c r="F23" s="21">
        <v>0.47932000000000002</v>
      </c>
      <c r="G23" s="21">
        <v>0.47982000000000002</v>
      </c>
      <c r="H23" s="21">
        <v>0.4803</v>
      </c>
      <c r="I23" s="21">
        <v>0.48076999999999998</v>
      </c>
      <c r="J23" s="21">
        <v>0.48124</v>
      </c>
      <c r="K23" s="34">
        <v>0.48169000000000001</v>
      </c>
    </row>
    <row r="24" spans="1:11" ht="15" thickBot="1" x14ac:dyDescent="0.35">
      <c r="A24" s="32">
        <v>2.1</v>
      </c>
      <c r="B24" s="21">
        <v>0.48214000000000001</v>
      </c>
      <c r="C24" s="21">
        <v>0.48257</v>
      </c>
      <c r="D24" s="21">
        <v>0.48299999999999998</v>
      </c>
      <c r="E24" s="21">
        <v>0.48341000000000001</v>
      </c>
      <c r="F24" s="21">
        <v>0.48381999999999997</v>
      </c>
      <c r="G24" s="21">
        <v>0.48421999999999998</v>
      </c>
      <c r="H24" s="21">
        <v>0.48460999999999999</v>
      </c>
      <c r="I24" s="21">
        <v>0.48499999999999999</v>
      </c>
      <c r="J24" s="21">
        <v>0.48537000000000002</v>
      </c>
      <c r="K24" s="34">
        <v>0.48573</v>
      </c>
    </row>
    <row r="25" spans="1:11" ht="15" thickBot="1" x14ac:dyDescent="0.35">
      <c r="A25" s="32">
        <v>2.2000000000000002</v>
      </c>
      <c r="B25" s="21">
        <v>0.48609999999999998</v>
      </c>
      <c r="C25" s="21">
        <v>0.48644999999999999</v>
      </c>
      <c r="D25" s="21">
        <v>0.48679</v>
      </c>
      <c r="E25" s="21">
        <v>0.48713000000000001</v>
      </c>
      <c r="F25" s="21">
        <v>0.48744999999999999</v>
      </c>
      <c r="G25" s="21">
        <v>0.48777999999999999</v>
      </c>
      <c r="H25" s="21">
        <v>0.48809000000000002</v>
      </c>
      <c r="I25" s="21">
        <v>0.4884</v>
      </c>
      <c r="J25" s="21">
        <v>0.48870000000000002</v>
      </c>
      <c r="K25" s="34">
        <v>0.48898999999999998</v>
      </c>
    </row>
    <row r="26" spans="1:11" ht="15" thickBot="1" x14ac:dyDescent="0.35">
      <c r="A26" s="32">
        <v>2.2999999999999998</v>
      </c>
      <c r="B26" s="21">
        <v>0.48927999999999999</v>
      </c>
      <c r="C26" s="21">
        <v>0.48956</v>
      </c>
      <c r="D26" s="21">
        <v>0.48982999999999999</v>
      </c>
      <c r="E26" s="21">
        <v>0.49009999999999998</v>
      </c>
      <c r="F26" s="21">
        <v>0.49036000000000002</v>
      </c>
      <c r="G26" s="21">
        <v>0.49060999999999999</v>
      </c>
      <c r="H26" s="21">
        <v>0.49086000000000002</v>
      </c>
      <c r="I26" s="21">
        <v>0.49110999999999999</v>
      </c>
      <c r="J26" s="21">
        <v>0.49134</v>
      </c>
      <c r="K26" s="34">
        <v>0.49158000000000002</v>
      </c>
    </row>
    <row r="27" spans="1:11" ht="15" thickBot="1" x14ac:dyDescent="0.35">
      <c r="A27" s="32">
        <v>2.4</v>
      </c>
      <c r="B27" s="21">
        <v>0.49180000000000001</v>
      </c>
      <c r="C27" s="21">
        <v>0.49202000000000001</v>
      </c>
      <c r="D27" s="21">
        <v>0.49224000000000001</v>
      </c>
      <c r="E27" s="21">
        <v>0.49245</v>
      </c>
      <c r="F27" s="21">
        <v>0.49265999999999999</v>
      </c>
      <c r="G27" s="21">
        <v>0.49286000000000002</v>
      </c>
      <c r="H27" s="21">
        <v>0.49304999999999999</v>
      </c>
      <c r="I27" s="21">
        <v>0.49324000000000001</v>
      </c>
      <c r="J27" s="21">
        <v>0.49342999999999998</v>
      </c>
      <c r="K27" s="34">
        <v>0.49360999999999999</v>
      </c>
    </row>
    <row r="28" spans="1:11" ht="15" thickBot="1" x14ac:dyDescent="0.35">
      <c r="A28" s="32">
        <v>2.5</v>
      </c>
      <c r="B28" s="21">
        <v>0.49379000000000001</v>
      </c>
      <c r="C28" s="21">
        <v>0.49396000000000001</v>
      </c>
      <c r="D28" s="21">
        <v>0.49413000000000001</v>
      </c>
      <c r="E28" s="21">
        <v>0.49430000000000002</v>
      </c>
      <c r="F28" s="21">
        <v>0.49446000000000001</v>
      </c>
      <c r="G28" s="21">
        <v>0.49460999999999999</v>
      </c>
      <c r="H28" s="21">
        <v>0.49476999999999999</v>
      </c>
      <c r="I28" s="21">
        <v>0.49492000000000003</v>
      </c>
      <c r="J28" s="21">
        <v>0.49506</v>
      </c>
      <c r="K28" s="34">
        <v>0.49519999999999997</v>
      </c>
    </row>
    <row r="29" spans="1:11" ht="15" thickBot="1" x14ac:dyDescent="0.35">
      <c r="A29" s="32">
        <v>2.6</v>
      </c>
      <c r="B29" s="21">
        <v>0.49534</v>
      </c>
      <c r="C29" s="21">
        <v>0.49547000000000002</v>
      </c>
      <c r="D29" s="21">
        <v>0.49559999999999998</v>
      </c>
      <c r="E29" s="21">
        <v>0.49573</v>
      </c>
      <c r="F29" s="21">
        <v>0.49585000000000001</v>
      </c>
      <c r="G29" s="21">
        <v>0.49597999999999998</v>
      </c>
      <c r="H29" s="21">
        <v>0.49608999999999998</v>
      </c>
      <c r="I29" s="21">
        <v>0.49620999999999998</v>
      </c>
      <c r="J29" s="21">
        <v>0.49531999999999998</v>
      </c>
      <c r="K29" s="34">
        <v>0.49642999999999998</v>
      </c>
    </row>
    <row r="30" spans="1:11" ht="15" thickBot="1" x14ac:dyDescent="0.35">
      <c r="A30" s="32">
        <v>2.7</v>
      </c>
      <c r="B30" s="21">
        <v>0.49653000000000003</v>
      </c>
      <c r="C30" s="21">
        <v>0.49664000000000003</v>
      </c>
      <c r="D30" s="21">
        <v>0.49674000000000001</v>
      </c>
      <c r="E30" s="21">
        <v>0.49682999999999999</v>
      </c>
      <c r="F30" s="21">
        <v>0.49692999999999998</v>
      </c>
      <c r="G30" s="21">
        <v>0.49702000000000002</v>
      </c>
      <c r="H30" s="21">
        <v>0.49711</v>
      </c>
      <c r="I30" s="21">
        <v>0.49719999999999998</v>
      </c>
      <c r="J30" s="21">
        <v>0.49728</v>
      </c>
      <c r="K30" s="34">
        <v>0.49736000000000002</v>
      </c>
    </row>
    <row r="31" spans="1:11" ht="15" thickBot="1" x14ac:dyDescent="0.35">
      <c r="A31" s="32">
        <v>2.8</v>
      </c>
      <c r="B31" s="21">
        <v>0.49743999999999999</v>
      </c>
      <c r="C31" s="21">
        <v>0.49752000000000002</v>
      </c>
      <c r="D31" s="21">
        <v>0.49759999999999999</v>
      </c>
      <c r="E31" s="21">
        <v>0.49767</v>
      </c>
      <c r="F31" s="21">
        <v>0.49774000000000002</v>
      </c>
      <c r="G31" s="21">
        <v>0.49780999999999997</v>
      </c>
      <c r="H31" s="21">
        <v>0.49787999999999999</v>
      </c>
      <c r="I31" s="21">
        <v>0.49795</v>
      </c>
      <c r="J31" s="21">
        <v>0.49801000000000001</v>
      </c>
      <c r="K31" s="34">
        <v>0.49807000000000001</v>
      </c>
    </row>
    <row r="32" spans="1:11" ht="15" thickBot="1" x14ac:dyDescent="0.35">
      <c r="A32" s="32">
        <v>2.9</v>
      </c>
      <c r="B32" s="21">
        <v>0.49813000000000002</v>
      </c>
      <c r="C32" s="21">
        <v>0.49819000000000002</v>
      </c>
      <c r="D32" s="21">
        <v>0.49825000000000003</v>
      </c>
      <c r="E32" s="21">
        <v>0.49830999999999998</v>
      </c>
      <c r="F32" s="21">
        <v>0.49836000000000003</v>
      </c>
      <c r="G32" s="21">
        <v>0.49841000000000002</v>
      </c>
      <c r="H32" s="21">
        <v>0.49846000000000001</v>
      </c>
      <c r="I32" s="21">
        <v>0.49851000000000001</v>
      </c>
      <c r="J32" s="21">
        <v>0.49856</v>
      </c>
      <c r="K32" s="34">
        <v>0.49861</v>
      </c>
    </row>
    <row r="33" spans="1:11" ht="15" thickBot="1" x14ac:dyDescent="0.35">
      <c r="A33" s="32">
        <v>3</v>
      </c>
      <c r="B33" s="21">
        <v>0.49864999999999998</v>
      </c>
      <c r="C33" s="21">
        <v>0.49869000000000002</v>
      </c>
      <c r="D33" s="21">
        <v>0.49874000000000002</v>
      </c>
      <c r="E33" s="21">
        <v>0.49878</v>
      </c>
      <c r="F33" s="21">
        <v>0.49881999999999999</v>
      </c>
      <c r="G33" s="21">
        <v>0.49886000000000003</v>
      </c>
      <c r="H33" s="21">
        <v>0.49889</v>
      </c>
      <c r="I33" s="21">
        <v>0.49892999999999998</v>
      </c>
      <c r="J33" s="21">
        <v>0.49897000000000002</v>
      </c>
      <c r="K33" s="34">
        <v>0.499</v>
      </c>
    </row>
    <row r="34" spans="1:11" ht="15" thickBot="1" x14ac:dyDescent="0.35">
      <c r="A34" s="32">
        <v>3.1</v>
      </c>
      <c r="B34" s="21">
        <v>0.49902999999999997</v>
      </c>
      <c r="C34" s="21">
        <v>0.49906</v>
      </c>
      <c r="D34" s="21">
        <v>0.49909999999999999</v>
      </c>
      <c r="E34" s="21">
        <v>0.49913000000000002</v>
      </c>
      <c r="F34" s="21">
        <v>0.49915999999999999</v>
      </c>
      <c r="G34" s="21">
        <v>0.49918000000000001</v>
      </c>
      <c r="H34" s="21">
        <v>0.49920999999999999</v>
      </c>
      <c r="I34" s="21">
        <v>0.49924000000000002</v>
      </c>
      <c r="J34" s="21">
        <v>0.49925999999999998</v>
      </c>
      <c r="K34" s="34">
        <v>0.49929000000000001</v>
      </c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5121" r:id="rId3">
          <objectPr defaultSize="0" autoPict="0" r:id="rId4">
            <anchor moveWithCells="1" sizeWithCells="1">
              <from>
                <xdr:col>0</xdr:col>
                <xdr:colOff>198120</xdr:colOff>
                <xdr:row>0</xdr:row>
                <xdr:rowOff>7620</xdr:rowOff>
              </from>
              <to>
                <xdr:col>0</xdr:col>
                <xdr:colOff>411480</xdr:colOff>
                <xdr:row>0</xdr:row>
                <xdr:rowOff>220980</xdr:rowOff>
              </to>
            </anchor>
          </objectPr>
        </oleObject>
      </mc:Choice>
      <mc:Fallback>
        <oleObject progId="Equation.3" shapeId="5121" r:id="rId3"/>
      </mc:Fallback>
    </mc:AlternateContent>
    <mc:AlternateContent xmlns:mc="http://schemas.openxmlformats.org/markup-compatibility/2006">
      <mc:Choice Requires="x14">
        <oleObject progId="PBrush" shapeId="5122" r:id="rId5">
          <objectPr defaultSize="0" autoPict="0" r:id="rId6">
            <anchor moveWithCells="1" sizeWithCells="1">
              <from>
                <xdr:col>11</xdr:col>
                <xdr:colOff>152400</xdr:colOff>
                <xdr:row>0</xdr:row>
                <xdr:rowOff>60960</xdr:rowOff>
              </from>
              <to>
                <xdr:col>14</xdr:col>
                <xdr:colOff>411480</xdr:colOff>
                <xdr:row>7</xdr:row>
                <xdr:rowOff>129540</xdr:rowOff>
              </to>
            </anchor>
          </objectPr>
        </oleObject>
      </mc:Choice>
      <mc:Fallback>
        <oleObject progId="PBrush" shapeId="5122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workbookViewId="0">
      <selection activeCell="M21" sqref="M21"/>
    </sheetView>
  </sheetViews>
  <sheetFormatPr defaultRowHeight="14.4" x14ac:dyDescent="0.3"/>
  <cols>
    <col min="1" max="11" width="9.6640625" customWidth="1"/>
  </cols>
  <sheetData>
    <row r="1" spans="1:11" ht="15" thickTop="1" x14ac:dyDescent="0.3">
      <c r="A1" s="54" t="s">
        <v>49</v>
      </c>
      <c r="B1" s="56">
        <v>0.25</v>
      </c>
      <c r="C1" s="52">
        <v>0.2</v>
      </c>
      <c r="D1" s="52">
        <v>0.15</v>
      </c>
      <c r="E1" s="52">
        <v>0.1</v>
      </c>
      <c r="F1" s="52">
        <v>0.05</v>
      </c>
      <c r="G1" s="67">
        <v>2.5000000000000001E-2</v>
      </c>
      <c r="H1" s="52">
        <v>0.01</v>
      </c>
      <c r="I1" s="52">
        <v>5.0000000000000001E-3</v>
      </c>
      <c r="J1" s="52">
        <v>5.0000000000000001E-4</v>
      </c>
      <c r="K1" s="69" t="s">
        <v>50</v>
      </c>
    </row>
    <row r="2" spans="1:11" ht="15" thickBot="1" x14ac:dyDescent="0.35">
      <c r="A2" s="63"/>
      <c r="B2" s="64"/>
      <c r="C2" s="62"/>
      <c r="D2" s="62"/>
      <c r="E2" s="62"/>
      <c r="F2" s="62"/>
      <c r="G2" s="68"/>
      <c r="H2" s="62"/>
      <c r="I2" s="62"/>
      <c r="J2" s="62"/>
      <c r="K2" s="70"/>
    </row>
    <row r="3" spans="1:11" ht="15.6" x14ac:dyDescent="0.3">
      <c r="A3" s="18" t="s">
        <v>49</v>
      </c>
      <c r="B3" s="65">
        <v>0.5</v>
      </c>
      <c r="C3" s="66">
        <v>0.4</v>
      </c>
      <c r="D3" s="66">
        <v>0.3</v>
      </c>
      <c r="E3" s="66">
        <v>0.2</v>
      </c>
      <c r="F3" s="66">
        <v>0.1</v>
      </c>
      <c r="G3" s="71">
        <v>0.05</v>
      </c>
      <c r="H3" s="66">
        <v>0.02</v>
      </c>
      <c r="I3" s="66">
        <v>0.01</v>
      </c>
      <c r="J3" s="66">
        <v>1E-3</v>
      </c>
      <c r="K3" s="73" t="s">
        <v>51</v>
      </c>
    </row>
    <row r="4" spans="1:11" ht="16.2" thickBot="1" x14ac:dyDescent="0.35">
      <c r="A4" s="19" t="s">
        <v>15</v>
      </c>
      <c r="B4" s="57"/>
      <c r="C4" s="53"/>
      <c r="D4" s="53"/>
      <c r="E4" s="53"/>
      <c r="F4" s="53"/>
      <c r="G4" s="72"/>
      <c r="H4" s="53"/>
      <c r="I4" s="53"/>
      <c r="J4" s="53"/>
      <c r="K4" s="74"/>
    </row>
    <row r="5" spans="1:11" ht="16.8" thickTop="1" thickBot="1" x14ac:dyDescent="0.35">
      <c r="A5" s="20">
        <v>1</v>
      </c>
      <c r="B5" s="21">
        <v>1</v>
      </c>
      <c r="C5" s="21">
        <v>1.3759999999999999</v>
      </c>
      <c r="D5" s="21">
        <v>1.9630000000000001</v>
      </c>
      <c r="E5" s="21">
        <v>3.0779999999999998</v>
      </c>
      <c r="F5" s="21">
        <v>6.3140000000000001</v>
      </c>
      <c r="G5" s="22">
        <v>12.706</v>
      </c>
      <c r="H5" s="21">
        <v>31.821000000000002</v>
      </c>
      <c r="I5" s="21">
        <v>63.656999999999996</v>
      </c>
      <c r="J5" s="21">
        <v>636.61900000000003</v>
      </c>
      <c r="K5" s="23"/>
    </row>
    <row r="6" spans="1:11" ht="16.2" thickBot="1" x14ac:dyDescent="0.35">
      <c r="A6" s="20">
        <v>2</v>
      </c>
      <c r="B6" s="21">
        <v>0.81599999999999995</v>
      </c>
      <c r="C6" s="21">
        <v>1.0609999999999999</v>
      </c>
      <c r="D6" s="21">
        <v>1.3859999999999999</v>
      </c>
      <c r="E6" s="21">
        <v>1.8859999999999999</v>
      </c>
      <c r="F6" s="21">
        <v>2.92</v>
      </c>
      <c r="G6" s="22">
        <v>4.3029999999999999</v>
      </c>
      <c r="H6" s="21">
        <v>6.9649999999999999</v>
      </c>
      <c r="I6" s="21">
        <v>9.9250000000000007</v>
      </c>
      <c r="J6" s="21">
        <v>31.597999999999999</v>
      </c>
      <c r="K6" s="23"/>
    </row>
    <row r="7" spans="1:11" ht="16.2" thickBot="1" x14ac:dyDescent="0.35">
      <c r="A7" s="24">
        <v>3</v>
      </c>
      <c r="B7" s="25">
        <v>0.76500000000000001</v>
      </c>
      <c r="C7" s="25">
        <v>0.97799999999999998</v>
      </c>
      <c r="D7" s="25">
        <v>1.25</v>
      </c>
      <c r="E7" s="25">
        <v>1.6379999999999999</v>
      </c>
      <c r="F7" s="25">
        <v>2.3530000000000002</v>
      </c>
      <c r="G7" s="26">
        <v>3.1819999999999999</v>
      </c>
      <c r="H7" s="21">
        <v>4.5410000000000004</v>
      </c>
      <c r="I7" s="21">
        <v>5.8410000000000002</v>
      </c>
      <c r="J7" s="21">
        <v>12.941000000000001</v>
      </c>
      <c r="K7" s="23"/>
    </row>
    <row r="8" spans="1:11" ht="16.2" thickBot="1" x14ac:dyDescent="0.35">
      <c r="A8" s="27">
        <v>4</v>
      </c>
      <c r="B8" s="28">
        <v>0.74099999999999999</v>
      </c>
      <c r="C8" s="28">
        <v>0.94099999999999995</v>
      </c>
      <c r="D8" s="28">
        <v>1.1950000000000001</v>
      </c>
      <c r="E8" s="28">
        <v>1.5329999999999999</v>
      </c>
      <c r="F8" s="28">
        <v>2.1320000000000001</v>
      </c>
      <c r="G8" s="29">
        <v>2.7759999999999998</v>
      </c>
      <c r="H8" s="21">
        <v>3.7469999999999999</v>
      </c>
      <c r="I8" s="21">
        <v>4.6040000000000001</v>
      </c>
      <c r="J8" s="21">
        <v>8.61</v>
      </c>
      <c r="K8" s="23"/>
    </row>
    <row r="9" spans="1:11" ht="16.2" thickBot="1" x14ac:dyDescent="0.35">
      <c r="A9" s="20">
        <v>5</v>
      </c>
      <c r="B9" s="21">
        <v>0.72699999999999998</v>
      </c>
      <c r="C9" s="21">
        <v>0.92500000000000004</v>
      </c>
      <c r="D9" s="21">
        <v>1.1559999999999999</v>
      </c>
      <c r="E9" s="21">
        <v>1.476</v>
      </c>
      <c r="F9" s="21">
        <v>2.0150000000000001</v>
      </c>
      <c r="G9" s="21">
        <v>2.5710000000000002</v>
      </c>
      <c r="H9" s="21">
        <v>3.3650000000000002</v>
      </c>
      <c r="I9" s="21">
        <v>4.032</v>
      </c>
      <c r="J9" s="21">
        <v>6.859</v>
      </c>
      <c r="K9" s="23"/>
    </row>
    <row r="10" spans="1:11" ht="16.2" thickBot="1" x14ac:dyDescent="0.35">
      <c r="A10" s="20">
        <v>6</v>
      </c>
      <c r="B10" s="21">
        <v>0.71799999999999997</v>
      </c>
      <c r="C10" s="21">
        <v>0.90600000000000003</v>
      </c>
      <c r="D10" s="21">
        <v>1.1339999999999999</v>
      </c>
      <c r="E10" s="21">
        <v>1.44</v>
      </c>
      <c r="F10" s="21">
        <v>1.9430000000000001</v>
      </c>
      <c r="G10" s="21">
        <v>2.4470000000000001</v>
      </c>
      <c r="H10" s="21">
        <v>3.1429999999999998</v>
      </c>
      <c r="I10" s="21">
        <v>3.7069999999999999</v>
      </c>
      <c r="J10" s="21">
        <v>5.9589999999999996</v>
      </c>
      <c r="K10" s="23"/>
    </row>
    <row r="11" spans="1:11" ht="16.2" thickBot="1" x14ac:dyDescent="0.35">
      <c r="A11" s="20">
        <v>7</v>
      </c>
      <c r="B11" s="21">
        <v>0.71099999999999997</v>
      </c>
      <c r="C11" s="21">
        <v>0.89600000000000002</v>
      </c>
      <c r="D11" s="21">
        <v>1.119</v>
      </c>
      <c r="E11" s="21">
        <v>1.415</v>
      </c>
      <c r="F11" s="21">
        <v>1.895</v>
      </c>
      <c r="G11" s="21">
        <v>2.3650000000000002</v>
      </c>
      <c r="H11" s="21">
        <v>2.9980000000000002</v>
      </c>
      <c r="I11" s="21">
        <v>3.4990000000000001</v>
      </c>
      <c r="J11" s="21">
        <v>5.4050000000000002</v>
      </c>
      <c r="K11" s="23"/>
    </row>
    <row r="12" spans="1:11" ht="16.2" thickBot="1" x14ac:dyDescent="0.35">
      <c r="A12" s="20">
        <v>8</v>
      </c>
      <c r="B12" s="21">
        <v>0.70599999999999996</v>
      </c>
      <c r="C12" s="21">
        <v>0.88900000000000001</v>
      </c>
      <c r="D12" s="21">
        <v>1.1080000000000001</v>
      </c>
      <c r="E12" s="21">
        <v>1.397</v>
      </c>
      <c r="F12" s="21">
        <v>1.86</v>
      </c>
      <c r="G12" s="21">
        <v>2.306</v>
      </c>
      <c r="H12" s="21">
        <v>2.8959999999999999</v>
      </c>
      <c r="I12" s="21">
        <v>3.355</v>
      </c>
      <c r="J12" s="21">
        <v>5.0410000000000004</v>
      </c>
      <c r="K12" s="23"/>
    </row>
    <row r="13" spans="1:11" ht="16.2" thickBot="1" x14ac:dyDescent="0.35">
      <c r="A13" s="20">
        <v>9</v>
      </c>
      <c r="B13" s="21">
        <v>7.2999999999999995E-2</v>
      </c>
      <c r="C13" s="21">
        <v>0.88300000000000001</v>
      </c>
      <c r="D13" s="21">
        <v>1.1000000000000001</v>
      </c>
      <c r="E13" s="21">
        <v>1.383</v>
      </c>
      <c r="F13" s="21">
        <v>1.883</v>
      </c>
      <c r="G13" s="21">
        <v>2.262</v>
      </c>
      <c r="H13" s="21">
        <v>2.8210000000000002</v>
      </c>
      <c r="I13" s="21">
        <v>3.25</v>
      </c>
      <c r="J13" s="21">
        <v>4.7809999999999997</v>
      </c>
      <c r="K13" s="23"/>
    </row>
    <row r="14" spans="1:11" ht="16.2" thickBot="1" x14ac:dyDescent="0.35">
      <c r="A14" s="20">
        <v>10</v>
      </c>
      <c r="B14" s="21">
        <v>0.7</v>
      </c>
      <c r="C14" s="21">
        <v>0.879</v>
      </c>
      <c r="D14" s="21">
        <v>1.093</v>
      </c>
      <c r="E14" s="21">
        <v>1.3720000000000001</v>
      </c>
      <c r="F14" s="21">
        <v>1.8120000000000001</v>
      </c>
      <c r="G14" s="21">
        <v>2.2280000000000002</v>
      </c>
      <c r="H14" s="21">
        <v>2.7639999999999998</v>
      </c>
      <c r="I14" s="21">
        <v>3.169</v>
      </c>
      <c r="J14" s="21">
        <v>4.5869999999999997</v>
      </c>
      <c r="K14" s="23"/>
    </row>
    <row r="15" spans="1:11" ht="16.2" thickBot="1" x14ac:dyDescent="0.35">
      <c r="A15" s="20">
        <v>11</v>
      </c>
      <c r="B15" s="21">
        <v>0.69699999999999995</v>
      </c>
      <c r="C15" s="21">
        <v>0.876</v>
      </c>
      <c r="D15" s="21">
        <v>1.0880000000000001</v>
      </c>
      <c r="E15" s="21">
        <v>1.363</v>
      </c>
      <c r="F15" s="21">
        <v>1.796</v>
      </c>
      <c r="G15" s="21">
        <v>2.2010000000000001</v>
      </c>
      <c r="H15" s="21">
        <v>2.718</v>
      </c>
      <c r="I15" s="21">
        <v>3.1059999999999999</v>
      </c>
      <c r="J15" s="21">
        <v>4.4370000000000003</v>
      </c>
      <c r="K15" s="23"/>
    </row>
    <row r="16" spans="1:11" ht="16.2" thickBot="1" x14ac:dyDescent="0.35">
      <c r="A16" s="20">
        <v>12</v>
      </c>
      <c r="B16" s="21">
        <v>0.69499999999999995</v>
      </c>
      <c r="C16" s="21">
        <v>0.78300000000000003</v>
      </c>
      <c r="D16" s="21">
        <v>1.083</v>
      </c>
      <c r="E16" s="21">
        <v>1.3560000000000001</v>
      </c>
      <c r="F16" s="21">
        <v>1.782</v>
      </c>
      <c r="G16" s="21">
        <v>2.1789999999999998</v>
      </c>
      <c r="H16" s="21">
        <v>2.681</v>
      </c>
      <c r="I16" s="21">
        <v>3.0550000000000002</v>
      </c>
      <c r="J16" s="21">
        <v>4.3179999999999996</v>
      </c>
      <c r="K16" s="23"/>
    </row>
    <row r="17" spans="1:11" ht="16.2" thickBot="1" x14ac:dyDescent="0.35">
      <c r="A17" s="20">
        <v>13</v>
      </c>
      <c r="B17" s="21">
        <v>0.69399999999999995</v>
      </c>
      <c r="C17" s="21">
        <v>0.87</v>
      </c>
      <c r="D17" s="21">
        <v>1.079</v>
      </c>
      <c r="E17" s="21">
        <v>1.35</v>
      </c>
      <c r="F17" s="21">
        <v>1.7709999999999999</v>
      </c>
      <c r="G17" s="21">
        <v>2.16</v>
      </c>
      <c r="H17" s="21">
        <v>2.65</v>
      </c>
      <c r="I17" s="21">
        <v>3.012</v>
      </c>
      <c r="J17" s="21">
        <v>4.2210000000000001</v>
      </c>
      <c r="K17" s="23"/>
    </row>
    <row r="18" spans="1:11" ht="16.2" thickBot="1" x14ac:dyDescent="0.35">
      <c r="A18" s="20">
        <v>14</v>
      </c>
      <c r="B18" s="21">
        <v>0.69199999999999995</v>
      </c>
      <c r="C18" s="21">
        <v>0.86799999999999999</v>
      </c>
      <c r="D18" s="21">
        <v>1.0760000000000001</v>
      </c>
      <c r="E18" s="21">
        <v>1.345</v>
      </c>
      <c r="F18" s="21">
        <v>1.7609999999999999</v>
      </c>
      <c r="G18" s="21">
        <v>2.145</v>
      </c>
      <c r="H18" s="21">
        <v>2.6240000000000001</v>
      </c>
      <c r="I18" s="21">
        <v>2.9769999999999999</v>
      </c>
      <c r="J18" s="21">
        <v>4.1399999999999997</v>
      </c>
      <c r="K18" s="23"/>
    </row>
    <row r="19" spans="1:11" ht="16.2" thickBot="1" x14ac:dyDescent="0.35">
      <c r="A19" s="20">
        <v>15</v>
      </c>
      <c r="B19" s="21">
        <v>0.69099999999999995</v>
      </c>
      <c r="C19" s="21">
        <v>0.86599999999999999</v>
      </c>
      <c r="D19" s="21">
        <v>1.0740000000000001</v>
      </c>
      <c r="E19" s="21">
        <v>1.341</v>
      </c>
      <c r="F19" s="21">
        <v>1.7529999999999999</v>
      </c>
      <c r="G19" s="21">
        <v>2.1309999999999998</v>
      </c>
      <c r="H19" s="21">
        <v>2.6019999999999999</v>
      </c>
      <c r="I19" s="21">
        <v>2.9470000000000001</v>
      </c>
      <c r="J19" s="21">
        <v>4.0730000000000004</v>
      </c>
      <c r="K19" s="23"/>
    </row>
    <row r="20" spans="1:11" ht="16.2" thickBot="1" x14ac:dyDescent="0.35">
      <c r="A20" s="20">
        <v>16</v>
      </c>
      <c r="B20" s="21">
        <v>0.69</v>
      </c>
      <c r="C20" s="21">
        <v>0.86499999999999999</v>
      </c>
      <c r="D20" s="21">
        <v>1.071</v>
      </c>
      <c r="E20" s="21">
        <v>1.337</v>
      </c>
      <c r="F20" s="21">
        <v>1.746</v>
      </c>
      <c r="G20" s="21">
        <v>2.12</v>
      </c>
      <c r="H20" s="21">
        <v>2.5830000000000002</v>
      </c>
      <c r="I20" s="21">
        <v>2.9209999999999998</v>
      </c>
      <c r="J20" s="21">
        <v>4.0149999999999997</v>
      </c>
      <c r="K20" s="23"/>
    </row>
    <row r="21" spans="1:11" ht="16.2" thickBot="1" x14ac:dyDescent="0.35">
      <c r="A21" s="20">
        <v>17</v>
      </c>
      <c r="B21" s="21">
        <v>0.68899999999999995</v>
      </c>
      <c r="C21" s="21">
        <v>0.86299999999999999</v>
      </c>
      <c r="D21" s="21">
        <v>1.069</v>
      </c>
      <c r="E21" s="21">
        <v>1.333</v>
      </c>
      <c r="F21" s="21">
        <v>1.74</v>
      </c>
      <c r="G21" s="21">
        <v>2.11</v>
      </c>
      <c r="H21" s="21">
        <v>2.5670000000000002</v>
      </c>
      <c r="I21" s="21">
        <v>2.8980000000000001</v>
      </c>
      <c r="J21" s="21">
        <v>3.9649999999999999</v>
      </c>
      <c r="K21" s="23"/>
    </row>
    <row r="22" spans="1:11" ht="16.2" thickBot="1" x14ac:dyDescent="0.35">
      <c r="A22" s="20">
        <v>18</v>
      </c>
      <c r="B22" s="21">
        <v>0.68799999999999994</v>
      </c>
      <c r="C22" s="21">
        <v>0.86199999999999999</v>
      </c>
      <c r="D22" s="21">
        <v>1.0669999999999999</v>
      </c>
      <c r="E22" s="21">
        <v>1.33</v>
      </c>
      <c r="F22" s="21">
        <v>1.734</v>
      </c>
      <c r="G22" s="21">
        <v>2.101</v>
      </c>
      <c r="H22" s="21">
        <v>2.552</v>
      </c>
      <c r="I22" s="21">
        <v>2.8780000000000001</v>
      </c>
      <c r="J22" s="21">
        <v>3.9220000000000002</v>
      </c>
      <c r="K22" s="23"/>
    </row>
    <row r="23" spans="1:11" ht="16.2" thickBot="1" x14ac:dyDescent="0.35">
      <c r="A23" s="20">
        <v>19</v>
      </c>
      <c r="B23" s="21">
        <v>0.68799999999999994</v>
      </c>
      <c r="C23" s="21">
        <v>0.86099999999999999</v>
      </c>
      <c r="D23" s="21">
        <v>1.0660000000000001</v>
      </c>
      <c r="E23" s="21">
        <v>1.3280000000000001</v>
      </c>
      <c r="F23" s="21">
        <v>1.7290000000000001</v>
      </c>
      <c r="G23" s="21">
        <v>2.093</v>
      </c>
      <c r="H23" s="21">
        <v>2.5390000000000001</v>
      </c>
      <c r="I23" s="21">
        <v>2.8610000000000002</v>
      </c>
      <c r="J23" s="21">
        <v>3.883</v>
      </c>
      <c r="K23" s="23"/>
    </row>
    <row r="24" spans="1:11" ht="16.2" thickBot="1" x14ac:dyDescent="0.35">
      <c r="A24" s="20">
        <v>20</v>
      </c>
      <c r="B24" s="21">
        <v>0.68700000000000006</v>
      </c>
      <c r="C24" s="21">
        <v>0.86</v>
      </c>
      <c r="D24" s="21">
        <v>1.0640000000000001</v>
      </c>
      <c r="E24" s="21">
        <v>1.325</v>
      </c>
      <c r="F24" s="21">
        <v>1.7250000000000001</v>
      </c>
      <c r="G24" s="21">
        <v>2.0859999999999999</v>
      </c>
      <c r="H24" s="21">
        <v>2.528</v>
      </c>
      <c r="I24" s="21">
        <v>2.8450000000000002</v>
      </c>
      <c r="J24" s="21">
        <v>3.85</v>
      </c>
      <c r="K24" s="23"/>
    </row>
    <row r="25" spans="1:11" ht="16.2" thickBot="1" x14ac:dyDescent="0.35">
      <c r="A25" s="20">
        <v>21</v>
      </c>
      <c r="B25" s="21">
        <v>0.68600000000000005</v>
      </c>
      <c r="C25" s="21">
        <v>0.85899999999999999</v>
      </c>
      <c r="D25" s="21">
        <v>1.0629999999999999</v>
      </c>
      <c r="E25" s="21">
        <v>1.323</v>
      </c>
      <c r="F25" s="21">
        <v>1.2709999999999999</v>
      </c>
      <c r="G25" s="21">
        <v>2.08</v>
      </c>
      <c r="H25" s="21">
        <v>2.5179999999999998</v>
      </c>
      <c r="I25" s="21">
        <v>2.831</v>
      </c>
      <c r="J25" s="21">
        <v>3.819</v>
      </c>
      <c r="K25" s="23"/>
    </row>
    <row r="26" spans="1:11" ht="16.2" thickBot="1" x14ac:dyDescent="0.35">
      <c r="A26" s="20">
        <v>22</v>
      </c>
      <c r="B26" s="21">
        <v>0.68600000000000005</v>
      </c>
      <c r="C26" s="21">
        <v>0.85799999999999998</v>
      </c>
      <c r="D26" s="21">
        <v>1.0609999999999999</v>
      </c>
      <c r="E26" s="21">
        <v>1.321</v>
      </c>
      <c r="F26" s="21">
        <v>1.7170000000000001</v>
      </c>
      <c r="G26" s="21">
        <v>2.0739999999999998</v>
      </c>
      <c r="H26" s="21">
        <v>2.508</v>
      </c>
      <c r="I26" s="21">
        <v>2.819</v>
      </c>
      <c r="J26" s="21">
        <v>3.7919999999999998</v>
      </c>
      <c r="K26" s="23"/>
    </row>
    <row r="27" spans="1:11" ht="16.2" thickBot="1" x14ac:dyDescent="0.35">
      <c r="A27" s="20">
        <v>23</v>
      </c>
      <c r="B27" s="21">
        <v>0.68500000000000005</v>
      </c>
      <c r="C27" s="21">
        <v>0.85799999999999998</v>
      </c>
      <c r="D27" s="21">
        <v>1.06</v>
      </c>
      <c r="E27" s="21">
        <v>1.319</v>
      </c>
      <c r="F27" s="21">
        <v>1.1399999999999999</v>
      </c>
      <c r="G27" s="21">
        <v>2.069</v>
      </c>
      <c r="H27" s="21">
        <v>2.5</v>
      </c>
      <c r="I27" s="21">
        <v>2.8069999999999999</v>
      </c>
      <c r="J27" s="21">
        <v>3.7669999999999999</v>
      </c>
      <c r="K27" s="23"/>
    </row>
    <row r="28" spans="1:11" ht="16.2" thickBot="1" x14ac:dyDescent="0.35">
      <c r="A28" s="20">
        <v>24</v>
      </c>
      <c r="B28" s="21">
        <v>0.68500000000000005</v>
      </c>
      <c r="C28" s="21">
        <v>0.85699999999999998</v>
      </c>
      <c r="D28" s="21">
        <v>1.0589999999999999</v>
      </c>
      <c r="E28" s="21">
        <v>1.3180000000000001</v>
      </c>
      <c r="F28" s="21">
        <v>1.7110000000000001</v>
      </c>
      <c r="G28" s="21">
        <v>2.0640000000000001</v>
      </c>
      <c r="H28" s="21">
        <v>2.492</v>
      </c>
      <c r="I28" s="21">
        <v>2.7970000000000002</v>
      </c>
      <c r="J28" s="21">
        <v>3.7450000000000001</v>
      </c>
      <c r="K28" s="23"/>
    </row>
    <row r="29" spans="1:11" ht="16.2" thickBot="1" x14ac:dyDescent="0.35">
      <c r="A29" s="20">
        <v>25</v>
      </c>
      <c r="B29" s="21">
        <v>0.68400000000000005</v>
      </c>
      <c r="C29" s="21">
        <v>0.86499999999999999</v>
      </c>
      <c r="D29" s="21">
        <v>1.0580000000000001</v>
      </c>
      <c r="E29" s="21">
        <v>1.3160000000000001</v>
      </c>
      <c r="F29" s="21">
        <v>1.708</v>
      </c>
      <c r="G29" s="21">
        <v>2.06</v>
      </c>
      <c r="H29" s="21">
        <v>2.4849999999999999</v>
      </c>
      <c r="I29" s="21">
        <v>2.7869999999999999</v>
      </c>
      <c r="J29" s="21">
        <v>3.72</v>
      </c>
      <c r="K29" s="23"/>
    </row>
    <row r="30" spans="1:11" ht="16.2" thickBot="1" x14ac:dyDescent="0.35">
      <c r="A30" s="20">
        <v>26</v>
      </c>
      <c r="B30" s="21">
        <v>0.68400000000000005</v>
      </c>
      <c r="C30" s="21">
        <v>0.85599999999999998</v>
      </c>
      <c r="D30" s="21">
        <v>1.0580000000000001</v>
      </c>
      <c r="E30" s="21">
        <v>1.3149999999999999</v>
      </c>
      <c r="F30" s="21">
        <v>1.706</v>
      </c>
      <c r="G30" s="21">
        <v>2.056</v>
      </c>
      <c r="H30" s="21">
        <v>2.4790000000000001</v>
      </c>
      <c r="I30" s="21">
        <v>2.7789999999999999</v>
      </c>
      <c r="J30" s="21">
        <v>3.7069999999999999</v>
      </c>
      <c r="K30" s="23"/>
    </row>
    <row r="31" spans="1:11" ht="16.2" thickBot="1" x14ac:dyDescent="0.35">
      <c r="A31" s="20">
        <v>27</v>
      </c>
      <c r="B31" s="21">
        <v>0.68400000000000005</v>
      </c>
      <c r="C31" s="21">
        <v>0.85499999999999998</v>
      </c>
      <c r="D31" s="21">
        <v>1.0569999999999999</v>
      </c>
      <c r="E31" s="21">
        <v>1.3140000000000001</v>
      </c>
      <c r="F31" s="21">
        <v>1.7030000000000001</v>
      </c>
      <c r="G31" s="21">
        <v>2.052</v>
      </c>
      <c r="H31" s="21">
        <v>2.4729999999999999</v>
      </c>
      <c r="I31" s="21">
        <v>2.7709999999999999</v>
      </c>
      <c r="J31" s="21">
        <v>3.69</v>
      </c>
      <c r="K31" s="23"/>
    </row>
    <row r="32" spans="1:11" ht="16.2" thickBot="1" x14ac:dyDescent="0.35">
      <c r="A32" s="20">
        <v>28</v>
      </c>
      <c r="B32" s="21">
        <v>0.68300000000000005</v>
      </c>
      <c r="C32" s="21">
        <v>0.85499999999999998</v>
      </c>
      <c r="D32" s="21">
        <v>1.056</v>
      </c>
      <c r="E32" s="21">
        <v>1.3129999999999999</v>
      </c>
      <c r="F32" s="21">
        <v>1.7010000000000001</v>
      </c>
      <c r="G32" s="21">
        <v>2.048</v>
      </c>
      <c r="H32" s="21">
        <v>2.4670000000000001</v>
      </c>
      <c r="I32" s="21">
        <v>2.7629999999999999</v>
      </c>
      <c r="J32" s="21">
        <v>3.6739999999999999</v>
      </c>
      <c r="K32" s="23"/>
    </row>
    <row r="33" spans="1:11" ht="16.2" thickBot="1" x14ac:dyDescent="0.35">
      <c r="A33" s="20">
        <v>29</v>
      </c>
      <c r="B33" s="21">
        <v>0.68300000000000005</v>
      </c>
      <c r="C33" s="21">
        <v>0.85399999999999998</v>
      </c>
      <c r="D33" s="21">
        <v>1.0549999999999999</v>
      </c>
      <c r="E33" s="21">
        <v>1.3109999999999999</v>
      </c>
      <c r="F33" s="21">
        <v>1.6990000000000001</v>
      </c>
      <c r="G33" s="21">
        <v>2.0449999999999999</v>
      </c>
      <c r="H33" s="21">
        <v>2.4620000000000002</v>
      </c>
      <c r="I33" s="21">
        <v>2.7559999999999998</v>
      </c>
      <c r="J33" s="21">
        <v>3.6589999999999998</v>
      </c>
      <c r="K33" s="23"/>
    </row>
    <row r="34" spans="1:11" ht="16.2" thickBot="1" x14ac:dyDescent="0.35">
      <c r="A34" s="20">
        <v>30</v>
      </c>
      <c r="B34" s="21">
        <v>0.68300000000000005</v>
      </c>
      <c r="C34" s="21">
        <v>0.85399999999999998</v>
      </c>
      <c r="D34" s="21">
        <v>1.0549999999999999</v>
      </c>
      <c r="E34" s="21">
        <v>1.31</v>
      </c>
      <c r="F34" s="21">
        <v>1.6970000000000001</v>
      </c>
      <c r="G34" s="21">
        <v>2.0419999999999998</v>
      </c>
      <c r="H34" s="21">
        <v>2.4569999999999999</v>
      </c>
      <c r="I34" s="21">
        <v>2.75</v>
      </c>
      <c r="J34" s="21">
        <v>3.6659999999999999</v>
      </c>
      <c r="K34" s="23"/>
    </row>
    <row r="35" spans="1:11" ht="16.2" thickBot="1" x14ac:dyDescent="0.35">
      <c r="A35" s="20">
        <v>40</v>
      </c>
      <c r="B35" s="21">
        <v>0.68100000000000005</v>
      </c>
      <c r="C35" s="21">
        <v>0.85099999999999998</v>
      </c>
      <c r="D35" s="21">
        <v>1.05</v>
      </c>
      <c r="E35" s="21">
        <v>1.3029999999999999</v>
      </c>
      <c r="F35" s="21">
        <v>1.6839999999999999</v>
      </c>
      <c r="G35" s="21">
        <v>2.0209999999999999</v>
      </c>
      <c r="H35" s="21">
        <v>2.423</v>
      </c>
      <c r="I35" s="21">
        <v>2.7040000000000002</v>
      </c>
      <c r="J35" s="21">
        <v>3.5510000000000002</v>
      </c>
      <c r="K35" s="23"/>
    </row>
    <row r="36" spans="1:11" ht="16.2" thickBot="1" x14ac:dyDescent="0.35">
      <c r="A36" s="20">
        <v>60</v>
      </c>
      <c r="B36" s="21">
        <v>0.67900000000000005</v>
      </c>
      <c r="C36" s="21">
        <v>0.84799999999999998</v>
      </c>
      <c r="D36" s="21">
        <v>1.046</v>
      </c>
      <c r="E36" s="21">
        <v>1.296</v>
      </c>
      <c r="F36" s="21">
        <v>1.671</v>
      </c>
      <c r="G36" s="21">
        <v>2</v>
      </c>
      <c r="H36" s="21">
        <v>2.39</v>
      </c>
      <c r="I36" s="21">
        <v>2.66</v>
      </c>
      <c r="J36" s="21">
        <v>3.46</v>
      </c>
      <c r="K36" s="23"/>
    </row>
    <row r="37" spans="1:11" ht="16.2" thickBot="1" x14ac:dyDescent="0.35">
      <c r="A37" s="20">
        <v>120</v>
      </c>
      <c r="B37" s="21">
        <v>0.67700000000000005</v>
      </c>
      <c r="C37" s="21">
        <v>0.84499999999999997</v>
      </c>
      <c r="D37" s="21">
        <v>1.0409999999999999</v>
      </c>
      <c r="E37" s="21">
        <v>1.2889999999999999</v>
      </c>
      <c r="F37" s="21">
        <v>1.6579999999999999</v>
      </c>
      <c r="G37" s="21">
        <v>1.98</v>
      </c>
      <c r="H37" s="21">
        <v>2.3580000000000001</v>
      </c>
      <c r="I37" s="21">
        <v>2.617</v>
      </c>
      <c r="J37" s="21">
        <v>3.3730000000000002</v>
      </c>
      <c r="K37" s="23"/>
    </row>
    <row r="38" spans="1:11" ht="16.2" thickBot="1" x14ac:dyDescent="0.35">
      <c r="A38" s="30" t="s">
        <v>52</v>
      </c>
      <c r="B38" s="31">
        <v>0.67400000000000004</v>
      </c>
      <c r="C38" s="31">
        <v>0.84199999999999997</v>
      </c>
      <c r="D38" s="31">
        <v>1.036</v>
      </c>
      <c r="E38" s="31">
        <v>1.282</v>
      </c>
      <c r="F38" s="31">
        <v>1.645</v>
      </c>
      <c r="G38" s="31">
        <v>1.96</v>
      </c>
      <c r="H38" s="31">
        <v>2.3260000000000001</v>
      </c>
      <c r="I38" s="31">
        <v>2.5760000000000001</v>
      </c>
      <c r="J38" s="31">
        <v>3.2909999999999999</v>
      </c>
      <c r="K38" s="23"/>
    </row>
    <row r="39" spans="1:11" ht="15" thickTop="1" x14ac:dyDescent="0.3"/>
  </sheetData>
  <mergeCells count="21">
    <mergeCell ref="G3:G4"/>
    <mergeCell ref="H3:H4"/>
    <mergeCell ref="I3:I4"/>
    <mergeCell ref="J3:J4"/>
    <mergeCell ref="K3:K4"/>
    <mergeCell ref="G1:G2"/>
    <mergeCell ref="H1:H2"/>
    <mergeCell ref="I1:I2"/>
    <mergeCell ref="J1:J2"/>
    <mergeCell ref="K1:K2"/>
    <mergeCell ref="B3:B4"/>
    <mergeCell ref="C3:C4"/>
    <mergeCell ref="D3:D4"/>
    <mergeCell ref="E3:E4"/>
    <mergeCell ref="F3:F4"/>
    <mergeCell ref="F1:F2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MSDraw" shapeId="4097" r:id="rId3">
          <objectPr defaultSize="0" autoPict="0" r:id="rId4">
            <anchor moveWithCells="1" sizeWithCells="1">
              <from>
                <xdr:col>10</xdr:col>
                <xdr:colOff>182880</xdr:colOff>
                <xdr:row>4</xdr:row>
                <xdr:rowOff>68580</xdr:rowOff>
              </from>
              <to>
                <xdr:col>13</xdr:col>
                <xdr:colOff>327660</xdr:colOff>
                <xdr:row>10</xdr:row>
                <xdr:rowOff>91440</xdr:rowOff>
              </to>
            </anchor>
          </objectPr>
        </oleObject>
      </mc:Choice>
      <mc:Fallback>
        <oleObject progId="MSDraw" shapeId="409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automat</vt:lpstr>
      <vt:lpstr>chodidlo</vt:lpstr>
      <vt:lpstr>testy</vt:lpstr>
      <vt:lpstr>normální</vt:lpstr>
      <vt:lpstr>Studentovo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Sasanka</dc:creator>
  <cp:lastModifiedBy>Zuzana Neničková</cp:lastModifiedBy>
  <cp:lastPrinted>2012-05-02T16:38:28Z</cp:lastPrinted>
  <dcterms:created xsi:type="dcterms:W3CDTF">2012-05-02T14:30:47Z</dcterms:created>
  <dcterms:modified xsi:type="dcterms:W3CDTF">2020-04-04T17:15:39Z</dcterms:modified>
</cp:coreProperties>
</file>