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2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3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drawings/drawing4.xml" ContentType="application/vnd.openxmlformats-officedocument.drawing+xml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 Neničková\Desktop\statistika LS 20\"/>
    </mc:Choice>
  </mc:AlternateContent>
  <xr:revisionPtr revIDLastSave="0" documentId="13_ncr:1_{5B94D444-B666-47FA-86BF-A01F5997AF2B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Intervaly spolehlivosti" sheetId="1" r:id="rId1"/>
    <sheet name="Parametrické testy" sheetId="2" r:id="rId2"/>
    <sheet name="Vzorce" sheetId="4" r:id="rId3"/>
    <sheet name="Testy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3" i="2" l="1"/>
  <c r="E54" i="2" s="1"/>
  <c r="F49" i="2"/>
  <c r="F29" i="2"/>
  <c r="E30" i="2" s="1"/>
  <c r="F25" i="2"/>
  <c r="D46" i="1"/>
  <c r="D48" i="1"/>
  <c r="E40" i="1"/>
  <c r="C20" i="1"/>
  <c r="E38" i="1" s="1"/>
  <c r="D54" i="1"/>
  <c r="E32" i="1"/>
  <c r="E30" i="1"/>
  <c r="E33" i="1" s="1"/>
  <c r="C18" i="1"/>
  <c r="D54" i="2" l="1"/>
  <c r="D30" i="2"/>
  <c r="E56" i="1"/>
  <c r="E57" i="1"/>
  <c r="E41" i="1"/>
</calcChain>
</file>

<file path=xl/sharedStrings.xml><?xml version="1.0" encoding="utf-8"?>
<sst xmlns="http://schemas.openxmlformats.org/spreadsheetml/2006/main" count="114" uniqueCount="83">
  <si>
    <t>1.</t>
  </si>
  <si>
    <t>Uvedené hodnoty jsou naměřené délky chodidla žákyň 7. třídy.</t>
  </si>
  <si>
    <t>průzkum u 64 osob, přitom byl zjištěn výběrový průměr 25,2 cm, výběrová směrodatná odchylka byla 2,2 cm.</t>
  </si>
  <si>
    <t>hladině významnosti 0,01.</t>
  </si>
  <si>
    <r>
      <t xml:space="preserve">kde </t>
    </r>
    <r>
      <rPr>
        <i/>
        <sz val="12"/>
        <rFont val="Times New Roman"/>
        <family val="1"/>
      </rPr>
      <t>u(p)</t>
    </r>
    <r>
      <rPr>
        <sz val="12"/>
        <rFont val="Times New Roman"/>
        <family val="1"/>
      </rPr>
      <t xml:space="preserve"> je příslušný kvantil normovaného normálního rozdělení. </t>
    </r>
  </si>
  <si>
    <r>
      <t>V případě že hodnotu σ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neznáme a počet pozorovaní je větší než 30, můžeme použít tyto vztahy, když σ nahradíme bodovým odhadem s.</t>
    </r>
  </si>
  <si>
    <r>
      <t>Dvoustranný interval spolehlivosti pro neznámý parametr μ, když σ</t>
    </r>
    <r>
      <rPr>
        <b/>
        <vertAlign val="superscript"/>
        <sz val="14"/>
        <rFont val="Times New Roman"/>
        <family val="1"/>
      </rPr>
      <t>2</t>
    </r>
    <r>
      <rPr>
        <b/>
        <sz val="14"/>
        <rFont val="Times New Roman"/>
        <family val="1"/>
      </rPr>
      <t xml:space="preserve"> známe nebo počet pozorování n&gt;30</t>
    </r>
  </si>
  <si>
    <t xml:space="preserve"> =CONFIDENCE(alfa;sm_odch;počet)</t>
  </si>
  <si>
    <t>za první proměnnou dosadíte hladinu významnosti, jako druhý argument je daná směrodatná odchylka a třetím argumentem je počet pozorování.</t>
  </si>
  <si>
    <r>
      <t>Dvoustranný interval spolehlivosti pro neznámý parametr μ, když σ</t>
    </r>
    <r>
      <rPr>
        <b/>
        <vertAlign val="superscript"/>
        <sz val="14"/>
        <rFont val="Times New Roman"/>
        <family val="1"/>
      </rPr>
      <t>2</t>
    </r>
    <r>
      <rPr>
        <b/>
        <sz val="14"/>
        <rFont val="Times New Roman"/>
        <family val="1"/>
      </rPr>
      <t xml:space="preserve"> neznáme</t>
    </r>
  </si>
  <si>
    <r>
      <t xml:space="preserve">kde </t>
    </r>
    <r>
      <rPr>
        <i/>
        <sz val="12"/>
        <rFont val="Times New Roman"/>
        <family val="1"/>
      </rPr>
      <t>t</t>
    </r>
    <r>
      <rPr>
        <i/>
        <vertAlign val="subscript"/>
        <sz val="12"/>
        <rFont val="Times New Roman"/>
        <family val="1"/>
      </rPr>
      <t>n-1</t>
    </r>
    <r>
      <rPr>
        <i/>
        <sz val="12"/>
        <rFont val="Times New Roman"/>
        <family val="1"/>
      </rPr>
      <t>(α)</t>
    </r>
    <r>
      <rPr>
        <sz val="12"/>
        <rFont val="Times New Roman"/>
        <family val="1"/>
      </rPr>
      <t xml:space="preserve"> je kritická hodnota Studentova rozdělení pro hladinu významnosti </t>
    </r>
    <r>
      <rPr>
        <i/>
        <sz val="12"/>
        <rFont val="Times New Roman"/>
        <family val="1"/>
      </rPr>
      <t>α</t>
    </r>
    <r>
      <rPr>
        <sz val="12"/>
        <rFont val="Times New Roman"/>
        <family val="1"/>
      </rPr>
      <t xml:space="preserve"> a počet stupňů volnosti </t>
    </r>
    <r>
      <rPr>
        <i/>
        <sz val="12"/>
        <rFont val="Times New Roman"/>
        <family val="1"/>
      </rPr>
      <t>df=n-1</t>
    </r>
  </si>
  <si>
    <t>V Excelu můžete použít funkci CONFIDENCE:</t>
  </si>
  <si>
    <t xml:space="preserve">V programu Excel dostanete oboustrannou kritickou hodnotu Studentova t rozdělení pomocí funkce </t>
  </si>
  <si>
    <r>
      <t xml:space="preserve"> =TINV</t>
    </r>
    <r>
      <rPr>
        <sz val="10"/>
        <rFont val="Arial CE"/>
        <charset val="238"/>
      </rPr>
      <t>(</t>
    </r>
    <r>
      <rPr>
        <b/>
        <sz val="10"/>
        <rFont val="Arial CE"/>
        <charset val="238"/>
      </rPr>
      <t>prst</t>
    </r>
    <r>
      <rPr>
        <sz val="10"/>
        <rFont val="Arial CE"/>
        <charset val="238"/>
      </rPr>
      <t>;</t>
    </r>
    <r>
      <rPr>
        <b/>
        <sz val="10"/>
        <rFont val="Arial CE"/>
        <charset val="238"/>
      </rPr>
      <t>volnost</t>
    </r>
    <r>
      <rPr>
        <sz val="10"/>
        <rFont val="Arial CE"/>
        <charset val="238"/>
      </rPr>
      <t>)</t>
    </r>
  </si>
  <si>
    <r>
      <t>Test střední hodnoty, když σ</t>
    </r>
    <r>
      <rPr>
        <b/>
        <vertAlign val="superscript"/>
        <sz val="14"/>
        <rFont val="Times New Roman"/>
        <family val="1"/>
      </rPr>
      <t>2</t>
    </r>
    <r>
      <rPr>
        <b/>
        <sz val="14"/>
        <rFont val="Times New Roman"/>
        <family val="1"/>
      </rPr>
      <t xml:space="preserve"> neznáme</t>
    </r>
  </si>
  <si>
    <t>Postup testování:</t>
  </si>
  <si>
    <r>
      <t>1. Stanovení hypotézy: H</t>
    </r>
    <r>
      <rPr>
        <vertAlign val="subscript"/>
        <sz val="12"/>
        <rFont val="Times New Roman"/>
        <family val="1"/>
      </rPr>
      <t>0</t>
    </r>
    <r>
      <rPr>
        <sz val="12"/>
        <rFont val="Times New Roman"/>
        <family val="1"/>
      </rPr>
      <t>:μ=μ</t>
    </r>
    <r>
      <rPr>
        <vertAlign val="subscript"/>
        <sz val="12"/>
        <rFont val="Times New Roman"/>
        <family val="1"/>
      </rPr>
      <t>0</t>
    </r>
    <r>
      <rPr>
        <sz val="12"/>
        <rFont val="Times New Roman"/>
        <family val="1"/>
      </rPr>
      <t xml:space="preserve">      H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:μ≠μ</t>
    </r>
    <r>
      <rPr>
        <vertAlign val="subscript"/>
        <sz val="12"/>
        <rFont val="Times New Roman"/>
        <family val="1"/>
      </rPr>
      <t>0</t>
    </r>
  </si>
  <si>
    <t xml:space="preserve">2. Testové kritérium: </t>
  </si>
  <si>
    <t xml:space="preserve">3. Obor přijetí: </t>
  </si>
  <si>
    <t xml:space="preserve"> kritický obor: </t>
  </si>
  <si>
    <t xml:space="preserve">   4. Výsledek</t>
  </si>
  <si>
    <t>Předpokládejme, že délka chodidla má normální rozdělení.</t>
  </si>
  <si>
    <t xml:space="preserve">Můžeme z výsledku průzkumu usoudit, že byla studie správná? Proveďte oboustranný test hypotézy na </t>
  </si>
  <si>
    <t>2.</t>
  </si>
  <si>
    <t xml:space="preserve">Studie tvrdí, že průměrná délka chodidla žákyň 7. třídy je 24,8 cm. K ověření tohoto tvrzení byl proveden </t>
  </si>
  <si>
    <t>č. testu</t>
  </si>
  <si>
    <t>Rozdělení</t>
  </si>
  <si>
    <t>Podmínky použití testu</t>
  </si>
  <si>
    <t>Testové kritérium</t>
  </si>
  <si>
    <t>Rozdělení test. kritéria</t>
  </si>
  <si>
    <r>
      <t>X</t>
    </r>
    <r>
      <rPr>
        <sz val="12"/>
        <rFont val="Times New Roman"/>
        <family val="1"/>
        <charset val="238"/>
      </rPr>
      <t xml:space="preserve"> má </t>
    </r>
  </si>
  <si>
    <r>
      <t>s</t>
    </r>
    <r>
      <rPr>
        <sz val="12"/>
        <rFont val="Times New Roman"/>
        <family val="1"/>
        <charset val="238"/>
      </rPr>
      <t xml:space="preserve"> známo</t>
    </r>
  </si>
  <si>
    <r>
      <t>N</t>
    </r>
    <r>
      <rPr>
        <sz val="12"/>
        <rFont val="Times New Roman"/>
        <family val="1"/>
        <charset val="238"/>
      </rPr>
      <t>(0,1)</t>
    </r>
  </si>
  <si>
    <r>
      <t>s</t>
    </r>
    <r>
      <rPr>
        <sz val="12"/>
        <rFont val="Times New Roman"/>
        <family val="1"/>
        <charset val="238"/>
      </rPr>
      <t xml:space="preserve"> neznámo</t>
    </r>
  </si>
  <si>
    <r>
      <t>t</t>
    </r>
    <r>
      <rPr>
        <sz val="12"/>
        <rFont val="Times New Roman"/>
        <family val="1"/>
        <charset val="238"/>
      </rPr>
      <t>(</t>
    </r>
    <r>
      <rPr>
        <i/>
        <sz val="12"/>
        <rFont val="Times New Roman"/>
        <family val="1"/>
        <charset val="238"/>
      </rPr>
      <t>n</t>
    </r>
    <r>
      <rPr>
        <sz val="12"/>
        <rFont val="Times New Roman"/>
        <family val="1"/>
        <charset val="238"/>
      </rPr>
      <t>-1)</t>
    </r>
  </si>
  <si>
    <r>
      <t xml:space="preserve">X </t>
    </r>
    <r>
      <rPr>
        <sz val="12"/>
        <rFont val="Times New Roman"/>
        <family val="1"/>
        <charset val="238"/>
      </rPr>
      <t>má libovolné rozdělení</t>
    </r>
  </si>
  <si>
    <r>
      <t>n</t>
    </r>
    <r>
      <rPr>
        <sz val="12"/>
        <rFont val="Times New Roman"/>
        <family val="1"/>
        <charset val="238"/>
      </rPr>
      <t xml:space="preserve"> &gt; 30 ,       </t>
    </r>
    <r>
      <rPr>
        <i/>
        <sz val="12"/>
        <rFont val="Symbol"/>
        <family val="1"/>
        <charset val="2"/>
      </rPr>
      <t>s</t>
    </r>
    <r>
      <rPr>
        <sz val="12"/>
        <rFont val="Times New Roman"/>
        <family val="1"/>
        <charset val="238"/>
      </rPr>
      <t xml:space="preserve">  známé</t>
    </r>
  </si>
  <si>
    <r>
      <t xml:space="preserve">přibližně </t>
    </r>
    <r>
      <rPr>
        <i/>
        <sz val="12"/>
        <rFont val="Times New Roman"/>
        <family val="1"/>
        <charset val="238"/>
      </rPr>
      <t>N</t>
    </r>
    <r>
      <rPr>
        <sz val="12"/>
        <rFont val="Times New Roman"/>
        <family val="1"/>
        <charset val="238"/>
      </rPr>
      <t>(0,1)</t>
    </r>
  </si>
  <si>
    <r>
      <t>X</t>
    </r>
    <r>
      <rPr>
        <sz val="12"/>
        <rFont val="Times New Roman"/>
        <family val="1"/>
        <charset val="238"/>
      </rPr>
      <t xml:space="preserve"> má libovolné rozdělení</t>
    </r>
  </si>
  <si>
    <r>
      <t>n</t>
    </r>
    <r>
      <rPr>
        <sz val="12"/>
        <rFont val="Times New Roman"/>
        <family val="1"/>
        <charset val="238"/>
      </rPr>
      <t xml:space="preserve"> &gt; 30,        </t>
    </r>
    <r>
      <rPr>
        <i/>
        <sz val="12"/>
        <rFont val="Symbol"/>
        <family val="1"/>
        <charset val="2"/>
      </rPr>
      <t>s</t>
    </r>
    <r>
      <rPr>
        <sz val="12"/>
        <rFont val="Times New Roman"/>
        <family val="1"/>
        <charset val="238"/>
      </rPr>
      <t xml:space="preserve">  neznámé</t>
    </r>
  </si>
  <si>
    <r>
      <t>X</t>
    </r>
    <r>
      <rPr>
        <sz val="12"/>
        <rFont val="Times New Roman"/>
        <family val="1"/>
        <charset val="238"/>
      </rPr>
      <t xml:space="preserve"> má </t>
    </r>
    <r>
      <rPr>
        <i/>
        <sz val="12"/>
        <rFont val="Times New Roman"/>
        <family val="1"/>
        <charset val="238"/>
      </rPr>
      <t>E</t>
    </r>
    <r>
      <rPr>
        <sz val="12"/>
        <rFont val="Times New Roman"/>
        <family val="1"/>
        <charset val="238"/>
      </rPr>
      <t>(</t>
    </r>
    <r>
      <rPr>
        <i/>
        <sz val="12"/>
        <rFont val="Symbol"/>
        <family val="1"/>
        <charset val="2"/>
      </rPr>
      <t>d</t>
    </r>
    <r>
      <rPr>
        <sz val="12"/>
        <rFont val="Times New Roman"/>
        <family val="1"/>
        <charset val="238"/>
      </rPr>
      <t>)</t>
    </r>
  </si>
  <si>
    <r>
      <t>X</t>
    </r>
    <r>
      <rPr>
        <sz val="12"/>
        <rFont val="Times New Roman"/>
        <family val="1"/>
        <charset val="238"/>
      </rPr>
      <t xml:space="preserve"> má binomické rozdělení, par.</t>
    </r>
    <r>
      <rPr>
        <i/>
        <sz val="12"/>
        <rFont val="Times New Roman"/>
        <family val="1"/>
        <charset val="238"/>
      </rPr>
      <t xml:space="preserve"> p</t>
    </r>
  </si>
  <si>
    <t>3.</t>
  </si>
  <si>
    <t>4.</t>
  </si>
  <si>
    <t>s=</t>
  </si>
  <si>
    <t>=</t>
  </si>
  <si>
    <t>funkce CONFIDENCE.NORM</t>
  </si>
  <si>
    <t>alfa … hladina významnosti</t>
  </si>
  <si>
    <t>sm_odch … směrodatná odchylka</t>
  </si>
  <si>
    <t>velikost … počet pozorování</t>
  </si>
  <si>
    <r>
      <t xml:space="preserve">Určete bodový odhad parametrů </t>
    </r>
    <r>
      <rPr>
        <sz val="12"/>
        <color rgb="FF0000FF"/>
        <rFont val="Calibri"/>
        <family val="2"/>
        <charset val="238"/>
      </rPr>
      <t>μ a σ</t>
    </r>
  </si>
  <si>
    <r>
      <t xml:space="preserve">Stanovte 95% oboustranný interval spolehlivosti pro střední hodnotu </t>
    </r>
    <r>
      <rPr>
        <sz val="12"/>
        <color rgb="FF0000FF"/>
        <rFont val="Calibri"/>
        <family val="2"/>
        <charset val="238"/>
      </rPr>
      <t>μ</t>
    </r>
    <r>
      <rPr>
        <sz val="12"/>
        <color rgb="FF0000FF"/>
        <rFont val="Calibri"/>
        <family val="2"/>
        <charset val="238"/>
        <scheme val="minor"/>
      </rPr>
      <t>,</t>
    </r>
  </si>
  <si>
    <r>
      <t xml:space="preserve">je-li směrodatná odchylka </t>
    </r>
    <r>
      <rPr>
        <sz val="12"/>
        <color rgb="FF0000FF"/>
        <rFont val="Calibri"/>
        <family val="2"/>
        <charset val="238"/>
      </rPr>
      <t>σ</t>
    </r>
    <r>
      <rPr>
        <sz val="12"/>
        <color rgb="FF0000FF"/>
        <rFont val="Calibri"/>
        <family val="2"/>
        <charset val="238"/>
        <scheme val="minor"/>
      </rPr>
      <t xml:space="preserve"> =1,15</t>
    </r>
  </si>
  <si>
    <r>
      <t xml:space="preserve">Stanovte 95% oboustranný interval spolehlivosti pro střední hodnotu </t>
    </r>
    <r>
      <rPr>
        <sz val="12"/>
        <color rgb="FF0000FF"/>
        <rFont val="Calibri"/>
        <family val="2"/>
        <charset val="238"/>
      </rPr>
      <t>μ</t>
    </r>
    <r>
      <rPr>
        <sz val="12"/>
        <color rgb="FF0000FF"/>
        <rFont val="Calibri"/>
        <family val="2"/>
        <charset val="238"/>
        <scheme val="minor"/>
      </rPr>
      <t xml:space="preserve">, </t>
    </r>
  </si>
  <si>
    <r>
      <t xml:space="preserve">není-li </t>
    </r>
    <r>
      <rPr>
        <sz val="12"/>
        <color rgb="FF0000FF"/>
        <rFont val="Calibri"/>
        <family val="2"/>
        <charset val="238"/>
      </rPr>
      <t>σ</t>
    </r>
    <r>
      <rPr>
        <sz val="12"/>
        <color rgb="FF0000FF"/>
        <rFont val="Calibri"/>
        <family val="2"/>
        <charset val="238"/>
        <scheme val="minor"/>
      </rPr>
      <t xml:space="preserve"> známo</t>
    </r>
  </si>
  <si>
    <r>
      <t xml:space="preserve">obsahuje-li náhodný výběr jen první dva sloupce a </t>
    </r>
    <r>
      <rPr>
        <sz val="12"/>
        <color rgb="FF0000FF"/>
        <rFont val="Calibri"/>
        <family val="2"/>
        <charset val="238"/>
      </rPr>
      <t>σ</t>
    </r>
    <r>
      <rPr>
        <sz val="12"/>
        <color rgb="FF0000FF"/>
        <rFont val="Calibri"/>
        <family val="2"/>
        <charset val="238"/>
        <scheme val="minor"/>
      </rPr>
      <t xml:space="preserve"> není známo.</t>
    </r>
  </si>
  <si>
    <t>funkce TINV</t>
  </si>
  <si>
    <r>
      <t xml:space="preserve">volnost … počet stupňů volnosti, tj. </t>
    </r>
    <r>
      <rPr>
        <i/>
        <sz val="12"/>
        <rFont val="Calibri"/>
        <family val="2"/>
        <charset val="238"/>
        <scheme val="minor"/>
      </rPr>
      <t>n</t>
    </r>
    <r>
      <rPr>
        <sz val="12"/>
        <rFont val="Calibri"/>
        <family val="2"/>
        <charset val="238"/>
        <scheme val="minor"/>
      </rPr>
      <t xml:space="preserve"> - 1</t>
    </r>
  </si>
  <si>
    <t>pravděpodobnost … hladina významnosti</t>
  </si>
  <si>
    <t>dolní mez intervalu</t>
  </si>
  <si>
    <t>horní mez intervalu</t>
  </si>
  <si>
    <t>POSTUP TESTOVÁNÍ</t>
  </si>
  <si>
    <r>
      <t>1) stanovit H</t>
    </r>
    <r>
      <rPr>
        <b/>
        <vertAlign val="subscript"/>
        <sz val="11"/>
        <color theme="1"/>
        <rFont val="Calibri"/>
        <family val="2"/>
        <charset val="238"/>
        <scheme val="minor"/>
      </rPr>
      <t>0</t>
    </r>
    <r>
      <rPr>
        <b/>
        <sz val="11"/>
        <color theme="1"/>
        <rFont val="Calibri"/>
        <family val="2"/>
        <charset val="238"/>
        <scheme val="minor"/>
      </rPr>
      <t>, H</t>
    </r>
    <r>
      <rPr>
        <b/>
        <vertAlign val="subscript"/>
        <sz val="11"/>
        <color theme="1"/>
        <rFont val="Calibri"/>
        <family val="2"/>
        <charset val="238"/>
        <scheme val="minor"/>
      </rPr>
      <t>1</t>
    </r>
  </si>
  <si>
    <t>2) určit testové kritérium</t>
  </si>
  <si>
    <t>3) určit obor přijetí</t>
  </si>
  <si>
    <t>4) učinit závěr</t>
  </si>
  <si>
    <t xml:space="preserve">   =</t>
  </si>
  <si>
    <t>σ není známo</t>
  </si>
  <si>
    <t>H0: studie je správná</t>
  </si>
  <si>
    <t>H1: studie je nesprávná</t>
  </si>
  <si>
    <t xml:space="preserve">testové kritérium: </t>
  </si>
  <si>
    <t>μ =</t>
  </si>
  <si>
    <t>s =</t>
  </si>
  <si>
    <t>n =</t>
  </si>
  <si>
    <t xml:space="preserve">     4. test (list Testy)</t>
  </si>
  <si>
    <t>kritická hodnota</t>
  </si>
  <si>
    <t>TINV(alfa;volnost)=</t>
  </si>
  <si>
    <t>α =</t>
  </si>
  <si>
    <t>známe:</t>
  </si>
  <si>
    <t>test:</t>
  </si>
  <si>
    <t>obor přijetí</t>
  </si>
  <si>
    <t>závěr: nulovou hypotézu nezamítáme, studie je správná</t>
  </si>
  <si>
    <t>Jak se změní naše tvrzení, bude-li hladina významnosti 5 %?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</si>
</sst>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0"/>
  </numFmts>
  <fonts count="2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2"/>
      <name val="Times New Roman"/>
      <family val="1"/>
    </font>
    <font>
      <vertAlign val="superscript"/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i/>
      <sz val="12"/>
      <name val="Times New Roman"/>
      <family val="1"/>
    </font>
    <font>
      <sz val="8"/>
      <name val="Arial CE"/>
      <charset val="238"/>
    </font>
    <font>
      <i/>
      <vertAlign val="subscript"/>
      <sz val="12"/>
      <name val="Times New Roman"/>
      <family val="1"/>
    </font>
    <font>
      <vertAlign val="subscript"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name val="Symbol"/>
      <family val="1"/>
      <charset val="2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00FF"/>
      <name val="Calibri"/>
      <family val="2"/>
      <charset val="238"/>
    </font>
    <font>
      <sz val="12"/>
      <name val="Calibri"/>
      <family val="2"/>
      <charset val="238"/>
    </font>
    <font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4" fillId="0" borderId="0" xfId="0" applyFont="1"/>
    <xf numFmtId="0" fontId="6" fillId="0" borderId="0" xfId="0" applyFont="1"/>
    <xf numFmtId="0" fontId="0" fillId="2" borderId="0" xfId="0" applyFill="1"/>
    <xf numFmtId="0" fontId="0" fillId="0" borderId="0" xfId="0" applyFill="1"/>
    <xf numFmtId="0" fontId="3" fillId="2" borderId="0" xfId="0" applyFont="1" applyFill="1"/>
    <xf numFmtId="0" fontId="6" fillId="2" borderId="0" xfId="0" applyFont="1" applyFill="1"/>
    <xf numFmtId="0" fontId="7" fillId="3" borderId="0" xfId="0" applyFont="1" applyFill="1"/>
    <xf numFmtId="0" fontId="0" fillId="3" borderId="0" xfId="0" applyFill="1"/>
    <xf numFmtId="0" fontId="4" fillId="0" borderId="0" xfId="0" applyFont="1" applyAlignment="1">
      <alignment horizontal="left" indent="1"/>
    </xf>
    <xf numFmtId="0" fontId="2" fillId="0" borderId="0" xfId="1"/>
    <xf numFmtId="0" fontId="14" fillId="0" borderId="1" xfId="1" applyFont="1" applyBorder="1" applyAlignment="1">
      <alignment horizontal="center" vertical="top" wrapText="1"/>
    </xf>
    <xf numFmtId="0" fontId="15" fillId="0" borderId="1" xfId="1" applyFont="1" applyBorder="1" applyAlignment="1">
      <alignment horizontal="center" vertical="top" wrapText="1"/>
    </xf>
    <xf numFmtId="0" fontId="14" fillId="0" borderId="1" xfId="1" applyFont="1" applyBorder="1" applyAlignment="1">
      <alignment vertical="top" wrapText="1"/>
    </xf>
    <xf numFmtId="0" fontId="15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wrapText="1"/>
    </xf>
    <xf numFmtId="0" fontId="14" fillId="0" borderId="1" xfId="1" applyFont="1" applyBorder="1" applyAlignment="1">
      <alignment horizontal="center" vertical="top" wrapText="1"/>
    </xf>
    <xf numFmtId="0" fontId="15" fillId="0" borderId="1" xfId="1" applyFont="1" applyBorder="1" applyAlignment="1">
      <alignment horizontal="center" vertical="top" wrapText="1"/>
    </xf>
    <xf numFmtId="0" fontId="14" fillId="0" borderId="1" xfId="1" applyFont="1" applyBorder="1" applyAlignment="1">
      <alignment vertical="top" wrapText="1"/>
    </xf>
    <xf numFmtId="0" fontId="14" fillId="0" borderId="1" xfId="1" applyFont="1" applyBorder="1" applyAlignment="1">
      <alignment wrapTex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top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18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2" fontId="18" fillId="0" borderId="0" xfId="0" applyNumberFormat="1" applyFont="1"/>
    <xf numFmtId="0" fontId="25" fillId="0" borderId="0" xfId="0" applyFont="1"/>
    <xf numFmtId="0" fontId="20" fillId="0" borderId="0" xfId="0" applyFont="1" applyAlignment="1">
      <alignment horizontal="center"/>
    </xf>
    <xf numFmtId="0" fontId="17" fillId="4" borderId="7" xfId="2" applyFont="1" applyFill="1" applyBorder="1"/>
    <xf numFmtId="0" fontId="1" fillId="4" borderId="0" xfId="2" applyFill="1" applyBorder="1"/>
    <xf numFmtId="0" fontId="1" fillId="4" borderId="8" xfId="2" applyFill="1" applyBorder="1"/>
    <xf numFmtId="0" fontId="17" fillId="4" borderId="9" xfId="2" applyFont="1" applyFill="1" applyBorder="1"/>
    <xf numFmtId="0" fontId="1" fillId="4" borderId="10" xfId="2" applyFill="1" applyBorder="1"/>
    <xf numFmtId="0" fontId="1" fillId="4" borderId="11" xfId="2" applyFill="1" applyBorder="1"/>
    <xf numFmtId="0" fontId="1" fillId="0" borderId="0" xfId="2" applyFill="1" applyBorder="1"/>
    <xf numFmtId="0" fontId="17" fillId="4" borderId="4" xfId="2" applyFont="1" applyFill="1" applyBorder="1" applyAlignment="1">
      <alignment horizontal="center"/>
    </xf>
    <xf numFmtId="0" fontId="17" fillId="4" borderId="5" xfId="2" applyFont="1" applyFill="1" applyBorder="1" applyAlignment="1">
      <alignment horizontal="center"/>
    </xf>
    <xf numFmtId="0" fontId="17" fillId="4" borderId="6" xfId="2" applyFont="1" applyFill="1" applyBorder="1" applyAlignment="1">
      <alignment horizontal="center"/>
    </xf>
    <xf numFmtId="0" fontId="23" fillId="0" borderId="0" xfId="0" applyFont="1"/>
    <xf numFmtId="0" fontId="17" fillId="0" borderId="0" xfId="2" applyFont="1" applyFill="1" applyBorder="1"/>
    <xf numFmtId="0" fontId="21" fillId="0" borderId="0" xfId="0" applyFont="1"/>
    <xf numFmtId="168" fontId="18" fillId="0" borderId="0" xfId="0" applyNumberFormat="1" applyFont="1"/>
    <xf numFmtId="0" fontId="18" fillId="0" borderId="0" xfId="0" applyFont="1" applyAlignment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Normální 3" xfId="2" xr:uid="{97F333B8-6AEB-4335-B3A3-E5A37FB2A59F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1.wmf"/><Relationship Id="rId1" Type="http://schemas.openxmlformats.org/officeDocument/2006/relationships/image" Target="../media/image2.wmf"/><Relationship Id="rId6" Type="http://schemas.openxmlformats.org/officeDocument/2006/relationships/image" Target="../media/image7.wmf"/><Relationship Id="rId5" Type="http://schemas.openxmlformats.org/officeDocument/2006/relationships/image" Target="../media/image6.wmf"/><Relationship Id="rId4" Type="http://schemas.openxmlformats.org/officeDocument/2006/relationships/image" Target="../media/image5.wmf"/></Relationships>
</file>

<file path=xl/drawings/_rels/vmlDrawing4.vml.rels><?xml version="1.0" encoding="UTF-8" standalone="yes"?>
<Relationships xmlns="http://schemas.openxmlformats.org/package/2006/relationships"><Relationship Id="rId8" Type="http://schemas.openxmlformats.org/officeDocument/2006/relationships/image" Target="../media/image14.emf"/><Relationship Id="rId13" Type="http://schemas.openxmlformats.org/officeDocument/2006/relationships/image" Target="../media/image19.wmf"/><Relationship Id="rId3" Type="http://schemas.openxmlformats.org/officeDocument/2006/relationships/image" Target="../media/image10.emf"/><Relationship Id="rId7" Type="http://schemas.openxmlformats.org/officeDocument/2006/relationships/image" Target="../media/image13.wmf"/><Relationship Id="rId12" Type="http://schemas.openxmlformats.org/officeDocument/2006/relationships/image" Target="../media/image18.wmf"/><Relationship Id="rId2" Type="http://schemas.openxmlformats.org/officeDocument/2006/relationships/image" Target="../media/image9.wmf"/><Relationship Id="rId1" Type="http://schemas.openxmlformats.org/officeDocument/2006/relationships/image" Target="../media/image8.wmf"/><Relationship Id="rId6" Type="http://schemas.openxmlformats.org/officeDocument/2006/relationships/image" Target="../media/image4.wmf"/><Relationship Id="rId11" Type="http://schemas.openxmlformats.org/officeDocument/2006/relationships/image" Target="../media/image17.wmf"/><Relationship Id="rId5" Type="http://schemas.openxmlformats.org/officeDocument/2006/relationships/image" Target="../media/image12.wmf"/><Relationship Id="rId10" Type="http://schemas.openxmlformats.org/officeDocument/2006/relationships/image" Target="../media/image16.wmf"/><Relationship Id="rId4" Type="http://schemas.openxmlformats.org/officeDocument/2006/relationships/image" Target="../media/image11.wmf"/><Relationship Id="rId9" Type="http://schemas.openxmlformats.org/officeDocument/2006/relationships/image" Target="../media/image15.wmf"/><Relationship Id="rId14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381000</xdr:colOff>
      <xdr:row>17</xdr:row>
      <xdr:rowOff>3810</xdr:rowOff>
    </xdr:from>
    <xdr:ext cx="111248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21612120-08D9-4EBC-A91F-1E0C3BF8B4FF}"/>
                </a:ext>
              </a:extLst>
            </xdr:cNvPr>
            <xdr:cNvSpPr txBox="1"/>
          </xdr:nvSpPr>
          <xdr:spPr>
            <a:xfrm>
              <a:off x="662940" y="2853690"/>
              <a:ext cx="1112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cs-CZ" sz="1100"/>
            </a:p>
          </xdr:txBody>
        </xdr:sp>
      </mc:Choice>
      <mc:Fallback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21612120-08D9-4EBC-A91F-1E0C3BF8B4FF}"/>
                </a:ext>
              </a:extLst>
            </xdr:cNvPr>
            <xdr:cNvSpPr txBox="1"/>
          </xdr:nvSpPr>
          <xdr:spPr>
            <a:xfrm>
              <a:off x="662940" y="2853690"/>
              <a:ext cx="1112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100" b="0" i="0">
                  <a:latin typeface="Cambria Math" panose="02040503050406030204" pitchFamily="18" charset="0"/>
                </a:rPr>
                <a:t>𝑥 ̅</a:t>
              </a:r>
              <a:endParaRPr lang="cs-CZ" sz="110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274320</xdr:colOff>
          <xdr:row>28</xdr:row>
          <xdr:rowOff>68580</xdr:rowOff>
        </xdr:from>
        <xdr:to>
          <xdr:col>3</xdr:col>
          <xdr:colOff>480060</xdr:colOff>
          <xdr:row>30</xdr:row>
          <xdr:rowOff>137160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855797B6-FC03-46E6-B20C-814AF936B2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 cap="flat" cmpd="sng">
                  <a:solidFill>
                    <a:srgbClr val="000000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274320</xdr:colOff>
          <xdr:row>36</xdr:row>
          <xdr:rowOff>68580</xdr:rowOff>
        </xdr:from>
        <xdr:to>
          <xdr:col>3</xdr:col>
          <xdr:colOff>480060</xdr:colOff>
          <xdr:row>38</xdr:row>
          <xdr:rowOff>137160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8E596A87-5C92-4663-8DD0-F1A0584288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 cap="flat" cmpd="sng">
                  <a:solidFill>
                    <a:srgbClr val="000000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381000</xdr:colOff>
      <xdr:row>45</xdr:row>
      <xdr:rowOff>3810</xdr:rowOff>
    </xdr:from>
    <xdr:ext cx="111248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ovéPole 5">
              <a:extLst>
                <a:ext uri="{FF2B5EF4-FFF2-40B4-BE49-F238E27FC236}">
                  <a16:creationId xmlns:a16="http://schemas.microsoft.com/office/drawing/2014/main" id="{FCD5CBC5-D396-41E3-807D-A3343183D6FC}"/>
                </a:ext>
              </a:extLst>
            </xdr:cNvPr>
            <xdr:cNvSpPr txBox="1"/>
          </xdr:nvSpPr>
          <xdr:spPr>
            <a:xfrm>
              <a:off x="662940" y="3371850"/>
              <a:ext cx="1112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cs-CZ" sz="1100"/>
            </a:p>
          </xdr:txBody>
        </xdr:sp>
      </mc:Choice>
      <mc:Fallback>
        <xdr:sp macro="" textlink="">
          <xdr:nvSpPr>
            <xdr:cNvPr id="6" name="TextovéPole 5">
              <a:extLst>
                <a:ext uri="{FF2B5EF4-FFF2-40B4-BE49-F238E27FC236}">
                  <a16:creationId xmlns:a16="http://schemas.microsoft.com/office/drawing/2014/main" id="{FCD5CBC5-D396-41E3-807D-A3343183D6FC}"/>
                </a:ext>
              </a:extLst>
            </xdr:cNvPr>
            <xdr:cNvSpPr txBox="1"/>
          </xdr:nvSpPr>
          <xdr:spPr>
            <a:xfrm>
              <a:off x="662940" y="3371850"/>
              <a:ext cx="1112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100" b="0" i="0">
                  <a:latin typeface="Cambria Math" panose="02040503050406030204" pitchFamily="18" charset="0"/>
                </a:rPr>
                <a:t>𝑥 ̅</a:t>
              </a:r>
              <a:endParaRPr lang="cs-CZ" sz="110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350520</xdr:colOff>
          <xdr:row>23</xdr:row>
          <xdr:rowOff>91440</xdr:rowOff>
        </xdr:from>
        <xdr:to>
          <xdr:col>10</xdr:col>
          <xdr:colOff>137160</xdr:colOff>
          <xdr:row>25</xdr:row>
          <xdr:rowOff>160020</xdr:rowOff>
        </xdr:to>
        <xdr:sp macro="" textlink="">
          <xdr:nvSpPr>
            <xdr:cNvPr id="6148" name="Object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FFB084D4-1F9A-445C-81FD-EED94E84EC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 cap="flat" cmpd="sng">
                  <a:solidFill>
                    <a:srgbClr val="000000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36</xdr:row>
          <xdr:rowOff>15240</xdr:rowOff>
        </xdr:from>
        <xdr:to>
          <xdr:col>9</xdr:col>
          <xdr:colOff>586740</xdr:colOff>
          <xdr:row>38</xdr:row>
          <xdr:rowOff>83820</xdr:rowOff>
        </xdr:to>
        <xdr:sp macro="" textlink="">
          <xdr:nvSpPr>
            <xdr:cNvPr id="6149" name="Object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9EE1461F-312C-4885-8409-821C3D8064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 cap="flat" cmpd="sng">
                  <a:solidFill>
                    <a:srgbClr val="000000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121920</xdr:colOff>
          <xdr:row>49</xdr:row>
          <xdr:rowOff>129540</xdr:rowOff>
        </xdr:from>
        <xdr:to>
          <xdr:col>10</xdr:col>
          <xdr:colOff>320040</xdr:colOff>
          <xdr:row>52</xdr:row>
          <xdr:rowOff>7620</xdr:rowOff>
        </xdr:to>
        <xdr:sp macro="" textlink="">
          <xdr:nvSpPr>
            <xdr:cNvPr id="6150" name="Object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BA914C8F-31E0-439A-A377-D9254B2859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 cap="flat" cmpd="sng">
                  <a:solidFill>
                    <a:srgbClr val="000000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16</xdr:row>
      <xdr:rowOff>22860</xdr:rowOff>
    </xdr:from>
    <xdr:to>
      <xdr:col>3</xdr:col>
      <xdr:colOff>259080</xdr:colOff>
      <xdr:row>17</xdr:row>
      <xdr:rowOff>190500</xdr:rowOff>
    </xdr:to>
    <xdr:sp macro="" textlink="">
      <xdr:nvSpPr>
        <xdr:cNvPr id="3" name="Pravá složená závorka 2">
          <a:extLst>
            <a:ext uri="{FF2B5EF4-FFF2-40B4-BE49-F238E27FC236}">
              <a16:creationId xmlns:a16="http://schemas.microsoft.com/office/drawing/2014/main" id="{0E9DA07A-E2A2-4FA0-9E49-79786604C45E}"/>
            </a:ext>
          </a:extLst>
        </xdr:cNvPr>
        <xdr:cNvSpPr/>
      </xdr:nvSpPr>
      <xdr:spPr>
        <a:xfrm>
          <a:off x="1577340" y="3200400"/>
          <a:ext cx="144780" cy="3657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137160</xdr:colOff>
          <xdr:row>23</xdr:row>
          <xdr:rowOff>144780</xdr:rowOff>
        </xdr:from>
        <xdr:to>
          <xdr:col>5</xdr:col>
          <xdr:colOff>15240</xdr:colOff>
          <xdr:row>26</xdr:row>
          <xdr:rowOff>76200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189B5756-7B42-43D5-ABD0-3CC956F0AC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 cap="flat" cmpd="sng">
                  <a:solidFill>
                    <a:srgbClr val="000000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0</xdr:colOff>
      <xdr:row>14</xdr:row>
      <xdr:rowOff>30480</xdr:rowOff>
    </xdr:from>
    <xdr:ext cx="111248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ovéPole 4">
              <a:extLst>
                <a:ext uri="{FF2B5EF4-FFF2-40B4-BE49-F238E27FC236}">
                  <a16:creationId xmlns:a16="http://schemas.microsoft.com/office/drawing/2014/main" id="{FE04381A-E8A3-4309-BAC4-1999EB64A956}"/>
                </a:ext>
              </a:extLst>
            </xdr:cNvPr>
            <xdr:cNvSpPr txBox="1"/>
          </xdr:nvSpPr>
          <xdr:spPr>
            <a:xfrm>
              <a:off x="853440" y="2613660"/>
              <a:ext cx="1112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cs-CZ" sz="1100"/>
            </a:p>
          </xdr:txBody>
        </xdr:sp>
      </mc:Choice>
      <mc:Fallback>
        <xdr:sp macro="" textlink="">
          <xdr:nvSpPr>
            <xdr:cNvPr id="5" name="TextovéPole 4">
              <a:extLst>
                <a:ext uri="{FF2B5EF4-FFF2-40B4-BE49-F238E27FC236}">
                  <a16:creationId xmlns:a16="http://schemas.microsoft.com/office/drawing/2014/main" id="{FE04381A-E8A3-4309-BAC4-1999EB64A956}"/>
                </a:ext>
              </a:extLst>
            </xdr:cNvPr>
            <xdr:cNvSpPr txBox="1"/>
          </xdr:nvSpPr>
          <xdr:spPr>
            <a:xfrm>
              <a:off x="853440" y="2613660"/>
              <a:ext cx="1112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100" b="0" i="0">
                  <a:latin typeface="Cambria Math" panose="02040503050406030204" pitchFamily="18" charset="0"/>
                </a:rPr>
                <a:t>𝑥 ̅</a:t>
              </a:r>
              <a:endParaRPr lang="cs-CZ" sz="1100"/>
            </a:p>
          </xdr:txBody>
        </xdr:sp>
      </mc:Fallback>
    </mc:AlternateContent>
    <xdr:clientData/>
  </xdr:oneCellAnchor>
  <xdr:twoCellAnchor>
    <xdr:from>
      <xdr:col>3</xdr:col>
      <xdr:colOff>60960</xdr:colOff>
      <xdr:row>40</xdr:row>
      <xdr:rowOff>30480</xdr:rowOff>
    </xdr:from>
    <xdr:to>
      <xdr:col>3</xdr:col>
      <xdr:colOff>205740</xdr:colOff>
      <xdr:row>42</xdr:row>
      <xdr:rowOff>0</xdr:rowOff>
    </xdr:to>
    <xdr:sp macro="" textlink="">
      <xdr:nvSpPr>
        <xdr:cNvPr id="6" name="Pravá složená závorka 5">
          <a:extLst>
            <a:ext uri="{FF2B5EF4-FFF2-40B4-BE49-F238E27FC236}">
              <a16:creationId xmlns:a16="http://schemas.microsoft.com/office/drawing/2014/main" id="{156DE7BE-1B83-49AC-AE49-5F920C54C9F1}"/>
            </a:ext>
          </a:extLst>
        </xdr:cNvPr>
        <xdr:cNvSpPr/>
      </xdr:nvSpPr>
      <xdr:spPr>
        <a:xfrm>
          <a:off x="1524000" y="7962900"/>
          <a:ext cx="144780" cy="3657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137160</xdr:colOff>
          <xdr:row>47</xdr:row>
          <xdr:rowOff>144780</xdr:rowOff>
        </xdr:from>
        <xdr:to>
          <xdr:col>5</xdr:col>
          <xdr:colOff>15240</xdr:colOff>
          <xdr:row>50</xdr:row>
          <xdr:rowOff>76200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BD6D2B47-4474-4AFF-A740-C5A10479DC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 cap="flat" cmpd="sng">
                  <a:solidFill>
                    <a:srgbClr val="000000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0</xdr:colOff>
      <xdr:row>38</xdr:row>
      <xdr:rowOff>30480</xdr:rowOff>
    </xdr:from>
    <xdr:ext cx="111248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TextovéPole 7">
              <a:extLst>
                <a:ext uri="{FF2B5EF4-FFF2-40B4-BE49-F238E27FC236}">
                  <a16:creationId xmlns:a16="http://schemas.microsoft.com/office/drawing/2014/main" id="{B78A224F-9764-4D9A-BD3A-BB7264BE49EA}"/>
                </a:ext>
              </a:extLst>
            </xdr:cNvPr>
            <xdr:cNvSpPr txBox="1"/>
          </xdr:nvSpPr>
          <xdr:spPr>
            <a:xfrm>
              <a:off x="243840" y="2811780"/>
              <a:ext cx="1112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cs-CZ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cs-CZ" sz="1100"/>
            </a:p>
          </xdr:txBody>
        </xdr:sp>
      </mc:Choice>
      <mc:Fallback>
        <xdr:sp macro="" textlink="">
          <xdr:nvSpPr>
            <xdr:cNvPr id="8" name="TextovéPole 7">
              <a:extLst>
                <a:ext uri="{FF2B5EF4-FFF2-40B4-BE49-F238E27FC236}">
                  <a16:creationId xmlns:a16="http://schemas.microsoft.com/office/drawing/2014/main" id="{B78A224F-9764-4D9A-BD3A-BB7264BE49EA}"/>
                </a:ext>
              </a:extLst>
            </xdr:cNvPr>
            <xdr:cNvSpPr txBox="1"/>
          </xdr:nvSpPr>
          <xdr:spPr>
            <a:xfrm>
              <a:off x="243840" y="2811780"/>
              <a:ext cx="1112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100" b="0" i="0">
                  <a:latin typeface="Cambria Math" panose="02040503050406030204" pitchFamily="18" charset="0"/>
                </a:rPr>
                <a:t>𝑥 ̅</a:t>
              </a:r>
              <a:endParaRPr lang="cs-CZ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388620</xdr:colOff>
          <xdr:row>4</xdr:row>
          <xdr:rowOff>22860</xdr:rowOff>
        </xdr:from>
        <xdr:to>
          <xdr:col>4</xdr:col>
          <xdr:colOff>175260</xdr:colOff>
          <xdr:row>6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12</xdr:row>
          <xdr:rowOff>45720</xdr:rowOff>
        </xdr:from>
        <xdr:to>
          <xdr:col>2</xdr:col>
          <xdr:colOff>213360</xdr:colOff>
          <xdr:row>14</xdr:row>
          <xdr:rowOff>144780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449580</xdr:colOff>
          <xdr:row>19</xdr:row>
          <xdr:rowOff>152400</xdr:rowOff>
        </xdr:from>
        <xdr:to>
          <xdr:col>4</xdr:col>
          <xdr:colOff>38100</xdr:colOff>
          <xdr:row>22</xdr:row>
          <xdr:rowOff>121920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266700</xdr:colOff>
          <xdr:row>34</xdr:row>
          <xdr:rowOff>22860</xdr:rowOff>
        </xdr:from>
        <xdr:to>
          <xdr:col>4</xdr:col>
          <xdr:colOff>0</xdr:colOff>
          <xdr:row>36</xdr:row>
          <xdr:rowOff>68580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533400</xdr:colOff>
          <xdr:row>35</xdr:row>
          <xdr:rowOff>190500</xdr:rowOff>
        </xdr:from>
        <xdr:to>
          <xdr:col>3</xdr:col>
          <xdr:colOff>38100</xdr:colOff>
          <xdr:row>37</xdr:row>
          <xdr:rowOff>45720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533400</xdr:colOff>
          <xdr:row>36</xdr:row>
          <xdr:rowOff>7620</xdr:rowOff>
        </xdr:from>
        <xdr:to>
          <xdr:col>7</xdr:col>
          <xdr:colOff>190500</xdr:colOff>
          <xdr:row>37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22860</xdr:colOff>
          <xdr:row>1</xdr:row>
          <xdr:rowOff>76200</xdr:rowOff>
        </xdr:from>
        <xdr:to>
          <xdr:col>4</xdr:col>
          <xdr:colOff>0</xdr:colOff>
          <xdr:row>1</xdr:row>
          <xdr:rowOff>259080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</xdr:row>
          <xdr:rowOff>0</xdr:rowOff>
        </xdr:from>
        <xdr:to>
          <xdr:col>2</xdr:col>
          <xdr:colOff>38100</xdr:colOff>
          <xdr:row>3</xdr:row>
          <xdr:rowOff>198120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121920</xdr:colOff>
          <xdr:row>2</xdr:row>
          <xdr:rowOff>121920</xdr:rowOff>
        </xdr:from>
        <xdr:to>
          <xdr:col>3</xdr:col>
          <xdr:colOff>807720</xdr:colOff>
          <xdr:row>3</xdr:row>
          <xdr:rowOff>182880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182880</xdr:colOff>
          <xdr:row>2</xdr:row>
          <xdr:rowOff>83820</xdr:rowOff>
        </xdr:from>
        <xdr:to>
          <xdr:col>4</xdr:col>
          <xdr:colOff>1089660</xdr:colOff>
          <xdr:row>3</xdr:row>
          <xdr:rowOff>632460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5</xdr:row>
          <xdr:rowOff>0</xdr:rowOff>
        </xdr:from>
        <xdr:to>
          <xdr:col>2</xdr:col>
          <xdr:colOff>38100</xdr:colOff>
          <xdr:row>5</xdr:row>
          <xdr:rowOff>198120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251460</xdr:colOff>
          <xdr:row>4</xdr:row>
          <xdr:rowOff>144780</xdr:rowOff>
        </xdr:from>
        <xdr:to>
          <xdr:col>3</xdr:col>
          <xdr:colOff>670560</xdr:colOff>
          <xdr:row>5</xdr:row>
          <xdr:rowOff>160020</xdr:rowOff>
        </xdr:to>
        <xdr:sp macro="" textlink="">
          <xdr:nvSpPr>
            <xdr:cNvPr id="5126" name="Object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4</xdr:row>
          <xdr:rowOff>7620</xdr:rowOff>
        </xdr:from>
        <xdr:to>
          <xdr:col>4</xdr:col>
          <xdr:colOff>1104900</xdr:colOff>
          <xdr:row>5</xdr:row>
          <xdr:rowOff>449580</xdr:rowOff>
        </xdr:to>
        <xdr:sp macro="" textlink="">
          <xdr:nvSpPr>
            <xdr:cNvPr id="5127" name="Object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6</xdr:row>
          <xdr:rowOff>152400</xdr:rowOff>
        </xdr:from>
        <xdr:to>
          <xdr:col>5</xdr:col>
          <xdr:colOff>30480</xdr:colOff>
          <xdr:row>7</xdr:row>
          <xdr:rowOff>609600</xdr:rowOff>
        </xdr:to>
        <xdr:sp macro="" textlink="">
          <xdr:nvSpPr>
            <xdr:cNvPr id="5128" name="Object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8</xdr:row>
          <xdr:rowOff>106680</xdr:rowOff>
        </xdr:from>
        <xdr:to>
          <xdr:col>3</xdr:col>
          <xdr:colOff>609600</xdr:colOff>
          <xdr:row>8</xdr:row>
          <xdr:rowOff>297180</xdr:rowOff>
        </xdr:to>
        <xdr:sp macro="" textlink="">
          <xdr:nvSpPr>
            <xdr:cNvPr id="5129" name="Object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68580</xdr:colOff>
          <xdr:row>8</xdr:row>
          <xdr:rowOff>76200</xdr:rowOff>
        </xdr:from>
        <xdr:to>
          <xdr:col>4</xdr:col>
          <xdr:colOff>1165860</xdr:colOff>
          <xdr:row>8</xdr:row>
          <xdr:rowOff>601980</xdr:rowOff>
        </xdr:to>
        <xdr:sp macro="" textlink="">
          <xdr:nvSpPr>
            <xdr:cNvPr id="5130" name="Object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274320</xdr:colOff>
          <xdr:row>10</xdr:row>
          <xdr:rowOff>76200</xdr:rowOff>
        </xdr:from>
        <xdr:to>
          <xdr:col>1</xdr:col>
          <xdr:colOff>982980</xdr:colOff>
          <xdr:row>10</xdr:row>
          <xdr:rowOff>289560</xdr:rowOff>
        </xdr:to>
        <xdr:sp macro="" textlink="">
          <xdr:nvSpPr>
            <xdr:cNvPr id="5131" name="Object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160020</xdr:colOff>
          <xdr:row>9</xdr:row>
          <xdr:rowOff>60960</xdr:rowOff>
        </xdr:from>
        <xdr:to>
          <xdr:col>3</xdr:col>
          <xdr:colOff>647700</xdr:colOff>
          <xdr:row>10</xdr:row>
          <xdr:rowOff>83820</xdr:rowOff>
        </xdr:to>
        <xdr:sp macro="" textlink="">
          <xdr:nvSpPr>
            <xdr:cNvPr id="5132" name="Object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9</xdr:row>
          <xdr:rowOff>0</xdr:rowOff>
        </xdr:from>
        <xdr:to>
          <xdr:col>4</xdr:col>
          <xdr:colOff>990600</xdr:colOff>
          <xdr:row>10</xdr:row>
          <xdr:rowOff>335280</xdr:rowOff>
        </xdr:to>
        <xdr:sp macro="" textlink="">
          <xdr:nvSpPr>
            <xdr:cNvPr id="5133" name="Object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236220</xdr:colOff>
          <xdr:row>9</xdr:row>
          <xdr:rowOff>99060</xdr:rowOff>
        </xdr:from>
        <xdr:to>
          <xdr:col>5</xdr:col>
          <xdr:colOff>784860</xdr:colOff>
          <xdr:row>10</xdr:row>
          <xdr:rowOff>121920</xdr:rowOff>
        </xdr:to>
        <xdr:sp macro="" textlink="">
          <xdr:nvSpPr>
            <xdr:cNvPr id="5134" name="Object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198120</xdr:colOff>
          <xdr:row>11</xdr:row>
          <xdr:rowOff>0</xdr:rowOff>
        </xdr:from>
        <xdr:to>
          <xdr:col>3</xdr:col>
          <xdr:colOff>579120</xdr:colOff>
          <xdr:row>11</xdr:row>
          <xdr:rowOff>190500</xdr:rowOff>
        </xdr:to>
        <xdr:sp macro="" textlink="">
          <xdr:nvSpPr>
            <xdr:cNvPr id="5135" name="Object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259080</xdr:colOff>
          <xdr:row>11</xdr:row>
          <xdr:rowOff>106680</xdr:rowOff>
        </xdr:from>
        <xdr:to>
          <xdr:col>4</xdr:col>
          <xdr:colOff>784860</xdr:colOff>
          <xdr:row>11</xdr:row>
          <xdr:rowOff>518160</xdr:rowOff>
        </xdr:to>
        <xdr:sp macro="" textlink="">
          <xdr:nvSpPr>
            <xdr:cNvPr id="5136" name="Object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3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182880</xdr:colOff>
          <xdr:row>11</xdr:row>
          <xdr:rowOff>106680</xdr:rowOff>
        </xdr:from>
        <xdr:to>
          <xdr:col>5</xdr:col>
          <xdr:colOff>632460</xdr:colOff>
          <xdr:row>11</xdr:row>
          <xdr:rowOff>304800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3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182880</xdr:colOff>
          <xdr:row>12</xdr:row>
          <xdr:rowOff>228600</xdr:rowOff>
        </xdr:from>
        <xdr:to>
          <xdr:col>3</xdr:col>
          <xdr:colOff>571500</xdr:colOff>
          <xdr:row>12</xdr:row>
          <xdr:rowOff>419100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12</xdr:row>
          <xdr:rowOff>30480</xdr:rowOff>
        </xdr:from>
        <xdr:to>
          <xdr:col>4</xdr:col>
          <xdr:colOff>998220</xdr:colOff>
          <xdr:row>12</xdr:row>
          <xdr:rowOff>769620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228600</xdr:colOff>
          <xdr:row>7</xdr:row>
          <xdr:rowOff>83820</xdr:rowOff>
        </xdr:from>
        <xdr:to>
          <xdr:col>3</xdr:col>
          <xdr:colOff>647700</xdr:colOff>
          <xdr:row>7</xdr:row>
          <xdr:rowOff>274320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w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3.wmf"/><Relationship Id="rId5" Type="http://schemas.openxmlformats.org/officeDocument/2006/relationships/image" Target="../media/image1.wmf"/><Relationship Id="rId10" Type="http://schemas.openxmlformats.org/officeDocument/2006/relationships/oleObject" Target="../embeddings/oleObject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7.bin"/><Relationship Id="rId5" Type="http://schemas.openxmlformats.org/officeDocument/2006/relationships/image" Target="../media/image4.wmf"/><Relationship Id="rId4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13" Type="http://schemas.openxmlformats.org/officeDocument/2006/relationships/image" Target="../media/image6.w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1.wmf"/><Relationship Id="rId12" Type="http://schemas.openxmlformats.org/officeDocument/2006/relationships/oleObject" Target="../embeddings/oleObject12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9.bin"/><Relationship Id="rId11" Type="http://schemas.openxmlformats.org/officeDocument/2006/relationships/image" Target="../media/image5.wmf"/><Relationship Id="rId5" Type="http://schemas.openxmlformats.org/officeDocument/2006/relationships/image" Target="../media/image2.wmf"/><Relationship Id="rId15" Type="http://schemas.openxmlformats.org/officeDocument/2006/relationships/image" Target="../media/image7.wmf"/><Relationship Id="rId10" Type="http://schemas.openxmlformats.org/officeDocument/2006/relationships/oleObject" Target="../embeddings/oleObject11.bin"/><Relationship Id="rId4" Type="http://schemas.openxmlformats.org/officeDocument/2006/relationships/oleObject" Target="../embeddings/oleObject8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1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2.wmf"/><Relationship Id="rId18" Type="http://schemas.openxmlformats.org/officeDocument/2006/relationships/oleObject" Target="../embeddings/oleObject23.bin"/><Relationship Id="rId26" Type="http://schemas.openxmlformats.org/officeDocument/2006/relationships/oleObject" Target="../embeddings/oleObject28.bin"/><Relationship Id="rId3" Type="http://schemas.openxmlformats.org/officeDocument/2006/relationships/oleObject" Target="../embeddings/oleObject14.bin"/><Relationship Id="rId21" Type="http://schemas.openxmlformats.org/officeDocument/2006/relationships/image" Target="../media/image13.wmf"/><Relationship Id="rId34" Type="http://schemas.openxmlformats.org/officeDocument/2006/relationships/oleObject" Target="../embeddings/oleObject32.bin"/><Relationship Id="rId7" Type="http://schemas.openxmlformats.org/officeDocument/2006/relationships/oleObject" Target="../embeddings/oleObject16.bin"/><Relationship Id="rId12" Type="http://schemas.openxmlformats.org/officeDocument/2006/relationships/oleObject" Target="../embeddings/oleObject19.bin"/><Relationship Id="rId17" Type="http://schemas.openxmlformats.org/officeDocument/2006/relationships/oleObject" Target="../embeddings/oleObject22.bin"/><Relationship Id="rId25" Type="http://schemas.openxmlformats.org/officeDocument/2006/relationships/image" Target="../media/image15.wmf"/><Relationship Id="rId33" Type="http://schemas.openxmlformats.org/officeDocument/2006/relationships/image" Target="../media/image19.wmf"/><Relationship Id="rId2" Type="http://schemas.openxmlformats.org/officeDocument/2006/relationships/vmlDrawing" Target="../drawings/vmlDrawing4.vml"/><Relationship Id="rId16" Type="http://schemas.openxmlformats.org/officeDocument/2006/relationships/oleObject" Target="../embeddings/oleObject21.bin"/><Relationship Id="rId20" Type="http://schemas.openxmlformats.org/officeDocument/2006/relationships/oleObject" Target="../embeddings/oleObject25.bin"/><Relationship Id="rId29" Type="http://schemas.openxmlformats.org/officeDocument/2006/relationships/image" Target="../media/image17.wmf"/><Relationship Id="rId1" Type="http://schemas.openxmlformats.org/officeDocument/2006/relationships/drawing" Target="../drawings/drawing4.xml"/><Relationship Id="rId6" Type="http://schemas.openxmlformats.org/officeDocument/2006/relationships/image" Target="../media/image9.wmf"/><Relationship Id="rId11" Type="http://schemas.openxmlformats.org/officeDocument/2006/relationships/oleObject" Target="../embeddings/oleObject18.bin"/><Relationship Id="rId24" Type="http://schemas.openxmlformats.org/officeDocument/2006/relationships/oleObject" Target="../embeddings/oleObject27.bin"/><Relationship Id="rId32" Type="http://schemas.openxmlformats.org/officeDocument/2006/relationships/oleObject" Target="../embeddings/oleObject31.bin"/><Relationship Id="rId5" Type="http://schemas.openxmlformats.org/officeDocument/2006/relationships/oleObject" Target="../embeddings/oleObject15.bin"/><Relationship Id="rId15" Type="http://schemas.openxmlformats.org/officeDocument/2006/relationships/image" Target="../media/image4.wmf"/><Relationship Id="rId23" Type="http://schemas.openxmlformats.org/officeDocument/2006/relationships/image" Target="../media/image14.emf"/><Relationship Id="rId28" Type="http://schemas.openxmlformats.org/officeDocument/2006/relationships/oleObject" Target="../embeddings/oleObject29.bin"/><Relationship Id="rId36" Type="http://schemas.openxmlformats.org/officeDocument/2006/relationships/oleObject" Target="../embeddings/oleObject33.bin"/><Relationship Id="rId10" Type="http://schemas.openxmlformats.org/officeDocument/2006/relationships/image" Target="../media/image11.wmf"/><Relationship Id="rId19" Type="http://schemas.openxmlformats.org/officeDocument/2006/relationships/oleObject" Target="../embeddings/oleObject24.bin"/><Relationship Id="rId31" Type="http://schemas.openxmlformats.org/officeDocument/2006/relationships/image" Target="../media/image18.wmf"/><Relationship Id="rId4" Type="http://schemas.openxmlformats.org/officeDocument/2006/relationships/image" Target="../media/image8.wmf"/><Relationship Id="rId9" Type="http://schemas.openxmlformats.org/officeDocument/2006/relationships/oleObject" Target="../embeddings/oleObject17.bin"/><Relationship Id="rId14" Type="http://schemas.openxmlformats.org/officeDocument/2006/relationships/oleObject" Target="../embeddings/oleObject20.bin"/><Relationship Id="rId22" Type="http://schemas.openxmlformats.org/officeDocument/2006/relationships/oleObject" Target="../embeddings/oleObject26.bin"/><Relationship Id="rId27" Type="http://schemas.openxmlformats.org/officeDocument/2006/relationships/image" Target="../media/image16.wmf"/><Relationship Id="rId30" Type="http://schemas.openxmlformats.org/officeDocument/2006/relationships/oleObject" Target="../embeddings/oleObject30.bin"/><Relationship Id="rId35" Type="http://schemas.openxmlformats.org/officeDocument/2006/relationships/image" Target="../media/image20.emf"/><Relationship Id="rId8" Type="http://schemas.openxmlformats.org/officeDocument/2006/relationships/image" Target="../media/image10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6"/>
  <sheetViews>
    <sheetView tabSelected="1" workbookViewId="0">
      <selection activeCell="I7" sqref="I7"/>
    </sheetView>
  </sheetViews>
  <sheetFormatPr defaultRowHeight="13.2" x14ac:dyDescent="0.25"/>
  <cols>
    <col min="1" max="1" width="4.109375" customWidth="1"/>
  </cols>
  <sheetData>
    <row r="1" spans="1:18" ht="15.6" x14ac:dyDescent="0.3">
      <c r="A1" s="29" t="s">
        <v>1</v>
      </c>
      <c r="B1" s="29"/>
      <c r="C1" s="29"/>
      <c r="D1" s="29"/>
      <c r="E1" s="29"/>
      <c r="F1" s="29"/>
      <c r="G1" s="29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15.6" x14ac:dyDescent="0.3">
      <c r="A2" s="34"/>
      <c r="B2" s="29"/>
      <c r="C2" s="29"/>
      <c r="D2" s="29"/>
      <c r="E2" s="29"/>
      <c r="F2" s="29"/>
      <c r="G2" s="29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5.6" x14ac:dyDescent="0.3">
      <c r="A3" s="34"/>
      <c r="B3" s="29">
        <v>23.8</v>
      </c>
      <c r="C3" s="29">
        <v>25</v>
      </c>
      <c r="D3" s="29">
        <v>24.6</v>
      </c>
      <c r="E3" s="29"/>
      <c r="F3" s="29"/>
      <c r="G3" s="29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ht="15.6" x14ac:dyDescent="0.3">
      <c r="A4" s="34"/>
      <c r="B4" s="29">
        <v>24.4</v>
      </c>
      <c r="C4" s="29">
        <v>25.5</v>
      </c>
      <c r="D4" s="29">
        <v>24.8</v>
      </c>
      <c r="E4" s="29"/>
      <c r="F4" s="29"/>
      <c r="G4" s="29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18" ht="15.6" x14ac:dyDescent="0.3">
      <c r="A5" s="34"/>
      <c r="B5" s="29">
        <v>25.6</v>
      </c>
      <c r="C5" s="29">
        <v>25.6</v>
      </c>
      <c r="D5" s="29">
        <v>25.4</v>
      </c>
      <c r="E5" s="29"/>
      <c r="F5" s="29"/>
      <c r="G5" s="29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8" ht="15.6" x14ac:dyDescent="0.3">
      <c r="A6" s="34"/>
      <c r="B6" s="29">
        <v>25.3</v>
      </c>
      <c r="C6" s="29">
        <v>24.9</v>
      </c>
      <c r="D6" s="29">
        <v>26.8</v>
      </c>
      <c r="E6" s="29"/>
      <c r="F6" s="29"/>
      <c r="G6" s="29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15.6" x14ac:dyDescent="0.3">
      <c r="A7" s="34"/>
      <c r="B7" s="29">
        <v>26.7</v>
      </c>
      <c r="C7" s="29">
        <v>24.6</v>
      </c>
      <c r="D7" s="29">
        <v>27.7</v>
      </c>
      <c r="E7" s="29"/>
      <c r="F7" s="29"/>
      <c r="G7" s="29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ht="15.6" x14ac:dyDescent="0.3">
      <c r="A8" s="34"/>
      <c r="B8" s="29">
        <v>24.8</v>
      </c>
      <c r="C8" s="29">
        <v>23.1</v>
      </c>
      <c r="D8" s="29">
        <v>26.3</v>
      </c>
      <c r="E8" s="29"/>
      <c r="F8" s="29"/>
      <c r="G8" s="29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1:18" ht="15.6" x14ac:dyDescent="0.3">
      <c r="A9" s="34"/>
      <c r="B9" s="29">
        <v>24.9</v>
      </c>
      <c r="C9" s="29">
        <v>27.2</v>
      </c>
      <c r="D9" s="29">
        <v>24.5</v>
      </c>
      <c r="E9" s="29"/>
      <c r="F9" s="29"/>
      <c r="G9" s="29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ht="15.6" x14ac:dyDescent="0.3">
      <c r="A10" s="34"/>
      <c r="B10" s="29">
        <v>25.2</v>
      </c>
      <c r="C10" s="29">
        <v>26.4</v>
      </c>
      <c r="D10" s="29">
        <v>23.3</v>
      </c>
      <c r="E10" s="29"/>
      <c r="F10" s="29"/>
      <c r="G10" s="29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15.6" x14ac:dyDescent="0.3">
      <c r="A11" s="34"/>
      <c r="B11" s="29">
        <v>25.1</v>
      </c>
      <c r="C11" s="29">
        <v>24.8</v>
      </c>
      <c r="D11" s="29">
        <v>24.2</v>
      </c>
      <c r="E11" s="29"/>
      <c r="F11" s="29"/>
      <c r="G11" s="29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ht="15.6" x14ac:dyDescent="0.3">
      <c r="A12" s="34"/>
      <c r="B12" s="29">
        <v>26.3</v>
      </c>
      <c r="C12" s="29">
        <v>25.7</v>
      </c>
      <c r="D12" s="29">
        <v>24.6</v>
      </c>
      <c r="E12" s="29"/>
      <c r="F12" s="29"/>
      <c r="G12" s="29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ht="15.6" x14ac:dyDescent="0.3">
      <c r="A13" s="34"/>
      <c r="B13" s="29">
        <v>25.8</v>
      </c>
      <c r="C13" s="29">
        <v>24.6</v>
      </c>
      <c r="D13" s="29">
        <v>25.8</v>
      </c>
      <c r="E13" s="29"/>
      <c r="F13" s="29"/>
      <c r="G13" s="29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15.6" x14ac:dyDescent="0.3">
      <c r="A14" s="34"/>
      <c r="B14" s="29">
        <v>24.9</v>
      </c>
      <c r="C14" s="29">
        <v>26.8</v>
      </c>
      <c r="D14" s="29">
        <v>25.9</v>
      </c>
      <c r="E14" s="29"/>
      <c r="F14" s="29"/>
      <c r="G14" s="29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15.6" x14ac:dyDescent="0.3">
      <c r="A15" s="29"/>
      <c r="B15" s="29"/>
      <c r="C15" s="29"/>
      <c r="D15" s="29"/>
      <c r="E15" s="29"/>
      <c r="F15" s="29"/>
      <c r="G15" s="29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15.6" x14ac:dyDescent="0.3">
      <c r="A16" s="28" t="s">
        <v>0</v>
      </c>
      <c r="B16" s="29" t="s">
        <v>50</v>
      </c>
      <c r="C16" s="29"/>
      <c r="D16" s="29"/>
      <c r="E16" s="29"/>
      <c r="F16" s="29"/>
      <c r="G16" s="29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ht="15.6" x14ac:dyDescent="0.3">
      <c r="A17" s="29"/>
      <c r="B17" s="29"/>
      <c r="C17" s="29"/>
      <c r="D17" s="29"/>
      <c r="E17" s="29"/>
      <c r="F17" s="29"/>
      <c r="G17" s="29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ht="15.6" x14ac:dyDescent="0.3">
      <c r="A18" s="26"/>
      <c r="B18" s="30" t="s">
        <v>45</v>
      </c>
      <c r="C18" s="26">
        <f>AVERAGE(B3:D14)</f>
        <v>25.302777777777774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15.6" x14ac:dyDescent="0.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  <row r="20" spans="1:18" ht="15.6" x14ac:dyDescent="0.3">
      <c r="A20" s="26"/>
      <c r="B20" s="30" t="s">
        <v>44</v>
      </c>
      <c r="C20" s="26">
        <f>_xlfn.STDEV.S(B3:D14)</f>
        <v>1.0332987705433256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18" ht="15.6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1:18" ht="15.6" x14ac:dyDescent="0.3">
      <c r="A22" s="28" t="s">
        <v>23</v>
      </c>
      <c r="B22" s="29" t="s">
        <v>51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18" ht="15.6" x14ac:dyDescent="0.3">
      <c r="A23" s="28"/>
      <c r="B23" s="29" t="s">
        <v>52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</row>
    <row r="24" spans="1:18" ht="15.6" x14ac:dyDescent="0.3">
      <c r="A24" s="28"/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1:18" ht="15.6" x14ac:dyDescent="0.3">
      <c r="A25" s="28"/>
      <c r="B25" s="29"/>
      <c r="C25" s="26" t="s">
        <v>46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8" ht="15.6" x14ac:dyDescent="0.3">
      <c r="A26" s="28"/>
      <c r="B26" s="29"/>
      <c r="C26" s="26" t="s">
        <v>47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1:18" ht="15.6" x14ac:dyDescent="0.3">
      <c r="A27" s="27"/>
      <c r="B27" s="26"/>
      <c r="C27" s="26" t="s">
        <v>48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 ht="15.6" x14ac:dyDescent="0.3">
      <c r="A28" s="31"/>
      <c r="B28" s="26"/>
      <c r="C28" s="26" t="s">
        <v>49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18" ht="15.6" x14ac:dyDescent="0.3">
      <c r="A29" s="31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ht="15.6" x14ac:dyDescent="0.3">
      <c r="A30" s="31"/>
      <c r="B30" s="26"/>
      <c r="D30" s="30" t="s">
        <v>45</v>
      </c>
      <c r="E30" s="26">
        <f>_xlfn.CONFIDENCE.NORM(0.05,1.15,36)</f>
        <v>0.37565976370351023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ht="15.6" x14ac:dyDescent="0.3">
      <c r="A31" s="31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ht="15.6" x14ac:dyDescent="0.3">
      <c r="A32" s="31"/>
      <c r="B32" s="26"/>
      <c r="C32" s="33" t="s">
        <v>59</v>
      </c>
      <c r="E32" s="26">
        <f>C18-E30</f>
        <v>24.927118014074264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1:18" ht="15.6" x14ac:dyDescent="0.3">
      <c r="A33" s="26"/>
      <c r="B33" s="26"/>
      <c r="C33" s="33" t="s">
        <v>60</v>
      </c>
      <c r="E33" s="26">
        <f>C18+E30</f>
        <v>25.678437541481284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ht="15.6" x14ac:dyDescent="0.3">
      <c r="A34" s="26"/>
      <c r="B34" s="26"/>
      <c r="C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</row>
    <row r="35" spans="1:18" ht="15.6" x14ac:dyDescent="0.3">
      <c r="A35" s="28" t="s">
        <v>42</v>
      </c>
      <c r="B35" s="29" t="s">
        <v>53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</row>
    <row r="36" spans="1:18" ht="15.6" x14ac:dyDescent="0.3">
      <c r="A36" s="28"/>
      <c r="B36" s="29" t="s">
        <v>54</v>
      </c>
      <c r="C36" s="26"/>
      <c r="D36" s="32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</row>
    <row r="37" spans="1:18" ht="15.6" x14ac:dyDescent="0.3">
      <c r="C37" s="26"/>
      <c r="D37" s="32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</row>
    <row r="38" spans="1:18" ht="15.6" x14ac:dyDescent="0.3">
      <c r="C38" s="26"/>
      <c r="D38" s="30" t="s">
        <v>45</v>
      </c>
      <c r="E38" s="26">
        <f>_xlfn.CONFIDENCE.NORM(0.05,C20,36)</f>
        <v>0.33753806258907254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</row>
    <row r="39" spans="1:18" ht="15.6" x14ac:dyDescent="0.3">
      <c r="A39" s="26"/>
      <c r="B39" s="26"/>
      <c r="C39" s="26"/>
      <c r="D39" s="32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</row>
    <row r="40" spans="1:18" ht="15.6" x14ac:dyDescent="0.3">
      <c r="A40" s="26"/>
      <c r="B40" s="26"/>
      <c r="C40" s="33" t="s">
        <v>59</v>
      </c>
      <c r="D40" s="32"/>
      <c r="E40" s="26">
        <f>C18-E38</f>
        <v>24.965239715188702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</row>
    <row r="41" spans="1:18" ht="15.6" x14ac:dyDescent="0.3">
      <c r="A41" s="26"/>
      <c r="B41" s="26"/>
      <c r="C41" s="33" t="s">
        <v>60</v>
      </c>
      <c r="D41" s="26"/>
      <c r="E41" s="26">
        <f>C18+E38</f>
        <v>25.640315840366846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</row>
    <row r="42" spans="1:18" ht="15.6" x14ac:dyDescent="0.3">
      <c r="A42" s="26"/>
      <c r="B42" s="26"/>
      <c r="C42" s="32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</row>
    <row r="43" spans="1:18" ht="15.6" x14ac:dyDescent="0.3">
      <c r="A43" s="28" t="s">
        <v>43</v>
      </c>
      <c r="B43" s="29" t="s">
        <v>53</v>
      </c>
      <c r="C43" s="32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</row>
    <row r="44" spans="1:18" ht="15.6" x14ac:dyDescent="0.3">
      <c r="A44" s="28"/>
      <c r="B44" s="29" t="s">
        <v>55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</row>
    <row r="45" spans="1:18" ht="15.6" x14ac:dyDescent="0.3">
      <c r="A45" s="26"/>
      <c r="B45" s="26"/>
      <c r="C45" s="26"/>
      <c r="D45" s="26"/>
      <c r="E45" s="26"/>
      <c r="F45" s="32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</row>
    <row r="46" spans="1:18" ht="15.6" x14ac:dyDescent="0.3">
      <c r="A46" s="26"/>
      <c r="B46" s="26"/>
      <c r="C46" s="30" t="s">
        <v>45</v>
      </c>
      <c r="D46" s="26">
        <f>AVERAGE(B3:C14)</f>
        <v>25.291666666666661</v>
      </c>
      <c r="E46" s="26"/>
      <c r="F46" s="32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</row>
    <row r="47" spans="1:18" ht="15.6" x14ac:dyDescent="0.3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</row>
    <row r="48" spans="1:18" ht="15.6" x14ac:dyDescent="0.3">
      <c r="A48" s="26"/>
      <c r="B48" s="26"/>
      <c r="C48" s="30" t="s">
        <v>44</v>
      </c>
      <c r="D48" s="26">
        <f>_xlfn.STDEV.S(B3:C14)</f>
        <v>0.94772802311480753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</row>
    <row r="49" spans="1:18" ht="15.6" x14ac:dyDescent="0.3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</row>
    <row r="50" spans="1:18" ht="15.6" x14ac:dyDescent="0.3">
      <c r="A50" s="26"/>
      <c r="B50" s="26"/>
      <c r="C50" s="26" t="s">
        <v>56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</row>
    <row r="51" spans="1:18" ht="15.6" x14ac:dyDescent="0.3">
      <c r="A51" s="26"/>
      <c r="B51" s="26"/>
      <c r="C51" s="26" t="s">
        <v>58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</row>
    <row r="52" spans="1:18" ht="15.6" x14ac:dyDescent="0.3">
      <c r="A52" s="26"/>
      <c r="B52" s="26"/>
      <c r="C52" s="26" t="s">
        <v>57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</row>
    <row r="53" spans="1:18" ht="15.6" x14ac:dyDescent="0.3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</row>
    <row r="54" spans="1:18" ht="15.6" x14ac:dyDescent="0.3">
      <c r="A54" s="26"/>
      <c r="B54" s="26"/>
      <c r="C54" s="26"/>
      <c r="D54" s="26">
        <f>TINV(0.05,23)</f>
        <v>2.0686576104190491</v>
      </c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</row>
    <row r="55" spans="1:18" ht="15.6" x14ac:dyDescent="0.3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</row>
    <row r="56" spans="1:18" ht="15.6" x14ac:dyDescent="0.3">
      <c r="A56" s="26"/>
      <c r="B56" s="26"/>
      <c r="C56" s="33" t="s">
        <v>59</v>
      </c>
      <c r="D56" s="26"/>
      <c r="E56" s="26">
        <f>D46-D54*D48/SQRT(24)</f>
        <v>24.891476220186927</v>
      </c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</row>
    <row r="57" spans="1:18" ht="15.6" x14ac:dyDescent="0.3">
      <c r="A57" s="26"/>
      <c r="B57" s="26"/>
      <c r="C57" s="33" t="s">
        <v>60</v>
      </c>
      <c r="D57" s="26"/>
      <c r="E57" s="26">
        <f>D46+D54*D48/SQRT(24)</f>
        <v>25.691857113146394</v>
      </c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</row>
    <row r="58" spans="1:18" ht="15.6" x14ac:dyDescent="0.3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</row>
    <row r="59" spans="1:18" ht="15.6" x14ac:dyDescent="0.3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</row>
    <row r="60" spans="1:18" ht="15.6" x14ac:dyDescent="0.3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</row>
    <row r="61" spans="1:18" ht="15.6" x14ac:dyDescent="0.3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</row>
    <row r="62" spans="1:18" ht="15.6" x14ac:dyDescent="0.3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</row>
    <row r="63" spans="1:18" ht="15.6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</row>
    <row r="64" spans="1:18" ht="15.6" x14ac:dyDescent="0.3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</row>
    <row r="65" spans="1:18" ht="15.6" x14ac:dyDescent="0.3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ht="15.6" x14ac:dyDescent="0.3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</row>
  </sheetData>
  <phoneticPr fontId="10" type="noConversion"/>
  <pageMargins left="0.78740157499999996" right="0.78740157499999996" top="0.54" bottom="0.984251969" header="0.4921259845" footer="0.4921259845"/>
  <pageSetup paperSize="9" orientation="portrait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6145" r:id="rId4">
          <objectPr defaultSize="0" autoPict="0" r:id="rId5">
            <anchor moveWithCells="1" sizeWithCells="1">
              <from>
                <xdr:col>2</xdr:col>
                <xdr:colOff>274320</xdr:colOff>
                <xdr:row>28</xdr:row>
                <xdr:rowOff>68580</xdr:rowOff>
              </from>
              <to>
                <xdr:col>3</xdr:col>
                <xdr:colOff>480060</xdr:colOff>
                <xdr:row>30</xdr:row>
                <xdr:rowOff>137160</xdr:rowOff>
              </to>
            </anchor>
          </objectPr>
        </oleObject>
      </mc:Choice>
      <mc:Fallback>
        <oleObject progId="Equation.3" shapeId="6145" r:id="rId4"/>
      </mc:Fallback>
    </mc:AlternateContent>
    <mc:AlternateContent xmlns:mc="http://schemas.openxmlformats.org/markup-compatibility/2006">
      <mc:Choice Requires="x14">
        <oleObject progId="Equation.3" shapeId="6147" r:id="rId6">
          <objectPr defaultSize="0" autoPict="0" r:id="rId5">
            <anchor moveWithCells="1" sizeWithCells="1">
              <from>
                <xdr:col>2</xdr:col>
                <xdr:colOff>274320</xdr:colOff>
                <xdr:row>36</xdr:row>
                <xdr:rowOff>68580</xdr:rowOff>
              </from>
              <to>
                <xdr:col>3</xdr:col>
                <xdr:colOff>480060</xdr:colOff>
                <xdr:row>38</xdr:row>
                <xdr:rowOff>137160</xdr:rowOff>
              </to>
            </anchor>
          </objectPr>
        </oleObject>
      </mc:Choice>
      <mc:Fallback>
        <oleObject progId="Equation.3" shapeId="6147" r:id="rId6"/>
      </mc:Fallback>
    </mc:AlternateContent>
    <mc:AlternateContent xmlns:mc="http://schemas.openxmlformats.org/markup-compatibility/2006">
      <mc:Choice Requires="x14">
        <oleObject progId="Equation.3" shapeId="6148" r:id="rId7">
          <objectPr defaultSize="0" autoPict="0" r:id="rId8">
            <anchor moveWithCells="1" sizeWithCells="1">
              <from>
                <xdr:col>6</xdr:col>
                <xdr:colOff>350520</xdr:colOff>
                <xdr:row>23</xdr:row>
                <xdr:rowOff>91440</xdr:rowOff>
              </from>
              <to>
                <xdr:col>10</xdr:col>
                <xdr:colOff>137160</xdr:colOff>
                <xdr:row>25</xdr:row>
                <xdr:rowOff>160020</xdr:rowOff>
              </to>
            </anchor>
          </objectPr>
        </oleObject>
      </mc:Choice>
      <mc:Fallback>
        <oleObject progId="Equation.3" shapeId="6148" r:id="rId7"/>
      </mc:Fallback>
    </mc:AlternateContent>
    <mc:AlternateContent xmlns:mc="http://schemas.openxmlformats.org/markup-compatibility/2006">
      <mc:Choice Requires="x14">
        <oleObject progId="Equation.3" shapeId="6149" r:id="rId9">
          <objectPr defaultSize="0" autoPict="0" r:id="rId8">
            <anchor moveWithCells="1" sizeWithCells="1">
              <from>
                <xdr:col>6</xdr:col>
                <xdr:colOff>190500</xdr:colOff>
                <xdr:row>36</xdr:row>
                <xdr:rowOff>15240</xdr:rowOff>
              </from>
              <to>
                <xdr:col>9</xdr:col>
                <xdr:colOff>586740</xdr:colOff>
                <xdr:row>38</xdr:row>
                <xdr:rowOff>83820</xdr:rowOff>
              </to>
            </anchor>
          </objectPr>
        </oleObject>
      </mc:Choice>
      <mc:Fallback>
        <oleObject progId="Equation.3" shapeId="6149" r:id="rId9"/>
      </mc:Fallback>
    </mc:AlternateContent>
    <mc:AlternateContent xmlns:mc="http://schemas.openxmlformats.org/markup-compatibility/2006">
      <mc:Choice Requires="x14">
        <oleObject progId="Equation.3" shapeId="6150" r:id="rId10">
          <objectPr defaultSize="0" autoPict="0" r:id="rId11">
            <anchor moveWithCells="1" sizeWithCells="1">
              <from>
                <xdr:col>7</xdr:col>
                <xdr:colOff>121920</xdr:colOff>
                <xdr:row>49</xdr:row>
                <xdr:rowOff>129540</xdr:rowOff>
              </from>
              <to>
                <xdr:col>10</xdr:col>
                <xdr:colOff>320040</xdr:colOff>
                <xdr:row>52</xdr:row>
                <xdr:rowOff>7620</xdr:rowOff>
              </to>
            </anchor>
          </objectPr>
        </oleObject>
      </mc:Choice>
      <mc:Fallback>
        <oleObject progId="Equation.3" shapeId="6150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5"/>
  <sheetViews>
    <sheetView workbookViewId="0">
      <selection activeCell="I14" sqref="I14"/>
    </sheetView>
  </sheetViews>
  <sheetFormatPr defaultRowHeight="13.2" x14ac:dyDescent="0.25"/>
  <cols>
    <col min="1" max="1" width="3.5546875" customWidth="1"/>
  </cols>
  <sheetData>
    <row r="1" spans="1:15" ht="15.6" x14ac:dyDescent="0.3">
      <c r="A1" s="29" t="s">
        <v>24</v>
      </c>
      <c r="B1" s="29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5.6" x14ac:dyDescent="0.3">
      <c r="A2" s="29" t="s">
        <v>2</v>
      </c>
      <c r="B2" s="29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6" x14ac:dyDescent="0.3">
      <c r="A3" s="29" t="s">
        <v>21</v>
      </c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5.6" x14ac:dyDescent="0.3">
      <c r="A4" s="28" t="s">
        <v>0</v>
      </c>
      <c r="B4" s="29" t="s">
        <v>22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15.6" x14ac:dyDescent="0.3">
      <c r="A5" s="28"/>
      <c r="B5" s="29" t="s">
        <v>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15.6" x14ac:dyDescent="0.3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15.6" x14ac:dyDescent="0.3">
      <c r="A7" s="26"/>
      <c r="B7" s="42" t="s">
        <v>61</v>
      </c>
      <c r="C7" s="43"/>
      <c r="D7" s="44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ht="16.2" x14ac:dyDescent="0.35">
      <c r="A8" s="26"/>
      <c r="B8" s="35" t="s">
        <v>62</v>
      </c>
      <c r="C8" s="36"/>
      <c r="D8" s="37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ht="15.6" x14ac:dyDescent="0.3">
      <c r="A9" s="26"/>
      <c r="B9" s="35" t="s">
        <v>63</v>
      </c>
      <c r="C9" s="36"/>
      <c r="D9" s="37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ht="15.6" x14ac:dyDescent="0.3">
      <c r="A10" s="26"/>
      <c r="B10" s="35" t="s">
        <v>64</v>
      </c>
      <c r="C10" s="36"/>
      <c r="D10" s="37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15.6" x14ac:dyDescent="0.3">
      <c r="A11" s="26"/>
      <c r="B11" s="38" t="s">
        <v>65</v>
      </c>
      <c r="C11" s="39"/>
      <c r="D11" s="40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ht="15.6" x14ac:dyDescent="0.3">
      <c r="A12" s="26"/>
      <c r="B12" s="46"/>
      <c r="C12" s="41"/>
      <c r="D12" s="41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 ht="15.6" x14ac:dyDescent="0.3">
      <c r="A13" s="26"/>
      <c r="B13" s="47" t="s">
        <v>78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15.6" x14ac:dyDescent="0.3">
      <c r="A14" s="26"/>
      <c r="B14" s="45" t="s">
        <v>71</v>
      </c>
      <c r="C14" s="45">
        <v>24.8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15.6" x14ac:dyDescent="0.3">
      <c r="A15" s="26"/>
      <c r="B15" s="26" t="s">
        <v>66</v>
      </c>
      <c r="C15" s="26">
        <v>25.2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5" ht="15.6" x14ac:dyDescent="0.3">
      <c r="A16" s="26"/>
      <c r="B16" s="26" t="s">
        <v>72</v>
      </c>
      <c r="C16" s="26">
        <v>2.2000000000000002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 ht="15.6" x14ac:dyDescent="0.3">
      <c r="A17" s="26"/>
      <c r="B17" s="26" t="s">
        <v>73</v>
      </c>
      <c r="C17" s="26">
        <v>64</v>
      </c>
      <c r="D17" s="49" t="s">
        <v>74</v>
      </c>
      <c r="E17" s="49"/>
      <c r="F17" s="49"/>
      <c r="G17" s="26"/>
      <c r="H17" s="26"/>
      <c r="I17" s="26"/>
      <c r="J17" s="26"/>
      <c r="K17" s="26"/>
      <c r="L17" s="26"/>
      <c r="M17" s="26"/>
      <c r="N17" s="26"/>
      <c r="O17" s="26"/>
    </row>
    <row r="18" spans="1:15" ht="15.6" x14ac:dyDescent="0.3">
      <c r="A18" s="26"/>
      <c r="B18" s="45" t="s">
        <v>67</v>
      </c>
      <c r="C18" s="26"/>
      <c r="D18" s="49"/>
      <c r="E18" s="49"/>
      <c r="F18" s="49"/>
      <c r="G18" s="26"/>
      <c r="H18" s="26"/>
      <c r="I18" s="26"/>
      <c r="J18" s="26"/>
      <c r="K18" s="26"/>
      <c r="L18" s="26"/>
      <c r="M18" s="26"/>
      <c r="N18" s="26"/>
      <c r="O18" s="26"/>
    </row>
    <row r="19" spans="1:15" ht="15.6" x14ac:dyDescent="0.3">
      <c r="A19" s="26"/>
      <c r="B19" s="45" t="s">
        <v>77</v>
      </c>
      <c r="C19" s="26">
        <v>0.01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ht="15.6" x14ac:dyDescent="0.3">
      <c r="A20" s="26"/>
      <c r="B20" s="4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15.6" x14ac:dyDescent="0.3">
      <c r="A21" s="26"/>
      <c r="B21" s="47" t="s">
        <v>79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5.6" x14ac:dyDescent="0.3">
      <c r="A22" s="26"/>
      <c r="B22" s="26" t="s">
        <v>68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15.6" x14ac:dyDescent="0.3">
      <c r="A23" s="26"/>
      <c r="B23" s="26" t="s">
        <v>69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1:15" ht="15.6" x14ac:dyDescent="0.3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 ht="15.6" x14ac:dyDescent="0.3">
      <c r="A25" s="26"/>
      <c r="B25" s="26" t="s">
        <v>70</v>
      </c>
      <c r="C25" s="26"/>
      <c r="D25" s="26"/>
      <c r="E25" s="26"/>
      <c r="F25" s="26">
        <f>(C15-C14)/(C16/SQRT(C17))</f>
        <v>1.4545454545454493</v>
      </c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15.6" x14ac:dyDescent="0.3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5" ht="15.6" x14ac:dyDescent="0.3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5" ht="15.6" x14ac:dyDescent="0.3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5" ht="15.6" x14ac:dyDescent="0.3">
      <c r="A29" s="26"/>
      <c r="B29" s="26" t="s">
        <v>75</v>
      </c>
      <c r="C29" s="26"/>
      <c r="D29" s="26" t="s">
        <v>76</v>
      </c>
      <c r="E29" s="26"/>
      <c r="F29" s="26">
        <f>TINV(C19,C17-1)</f>
        <v>2.6561450250998613</v>
      </c>
      <c r="G29" s="26"/>
      <c r="H29" s="26"/>
      <c r="I29" s="26"/>
      <c r="J29" s="26"/>
      <c r="K29" s="26"/>
      <c r="L29" s="26"/>
      <c r="M29" s="26"/>
      <c r="N29" s="26"/>
      <c r="O29" s="26"/>
    </row>
    <row r="30" spans="1:15" ht="15.6" x14ac:dyDescent="0.3">
      <c r="A30" s="26"/>
      <c r="B30" s="26" t="s">
        <v>80</v>
      </c>
      <c r="C30" s="26"/>
      <c r="D30" s="26">
        <f>-1*F29</f>
        <v>-2.6561450250998613</v>
      </c>
      <c r="E30" s="48">
        <f>F29</f>
        <v>2.6561450250998613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 ht="15.6" x14ac:dyDescent="0.3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ht="15.6" x14ac:dyDescent="0.3">
      <c r="A32" s="26"/>
      <c r="B32" s="26" t="s">
        <v>81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ht="15.6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 ht="15.6" x14ac:dyDescent="0.3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1:15" ht="15.6" x14ac:dyDescent="0.3">
      <c r="A35" s="28" t="s">
        <v>23</v>
      </c>
      <c r="B35" s="29" t="s">
        <v>82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1:15" ht="15.6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ht="15.6" x14ac:dyDescent="0.3">
      <c r="A37" s="26"/>
      <c r="B37" s="47" t="s">
        <v>78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ht="15.6" x14ac:dyDescent="0.3">
      <c r="A38" s="26"/>
      <c r="B38" s="45" t="s">
        <v>71</v>
      </c>
      <c r="C38" s="45">
        <v>24.8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ht="15.6" x14ac:dyDescent="0.3">
      <c r="A39" s="26"/>
      <c r="B39" s="26" t="s">
        <v>66</v>
      </c>
      <c r="C39" s="26">
        <v>25.2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ht="15.6" x14ac:dyDescent="0.3">
      <c r="A40" s="26"/>
      <c r="B40" s="26" t="s">
        <v>72</v>
      </c>
      <c r="C40" s="26">
        <v>2.2000000000000002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ht="15.6" x14ac:dyDescent="0.3">
      <c r="A41" s="26"/>
      <c r="B41" s="26" t="s">
        <v>73</v>
      </c>
      <c r="C41" s="26">
        <v>64</v>
      </c>
      <c r="D41" s="49" t="s">
        <v>74</v>
      </c>
      <c r="E41" s="49"/>
      <c r="F41" s="49"/>
      <c r="G41" s="26"/>
      <c r="H41" s="26"/>
      <c r="I41" s="26"/>
      <c r="J41" s="26"/>
      <c r="K41" s="26"/>
      <c r="L41" s="26"/>
      <c r="M41" s="26"/>
      <c r="N41" s="26"/>
      <c r="O41" s="26"/>
    </row>
    <row r="42" spans="1:15" ht="15.6" x14ac:dyDescent="0.3">
      <c r="A42" s="26"/>
      <c r="B42" s="45" t="s">
        <v>67</v>
      </c>
      <c r="C42" s="26"/>
      <c r="D42" s="49"/>
      <c r="E42" s="49"/>
      <c r="F42" s="49"/>
      <c r="G42" s="26"/>
      <c r="H42" s="26"/>
      <c r="I42" s="26"/>
      <c r="J42" s="26"/>
      <c r="K42" s="26"/>
      <c r="L42" s="26"/>
      <c r="M42" s="26"/>
      <c r="N42" s="26"/>
      <c r="O42" s="26"/>
    </row>
    <row r="43" spans="1:15" ht="15.6" x14ac:dyDescent="0.3">
      <c r="A43" s="26"/>
      <c r="B43" s="45" t="s">
        <v>77</v>
      </c>
      <c r="C43" s="26">
        <v>0.05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</row>
    <row r="44" spans="1:15" ht="15.6" x14ac:dyDescent="0.3">
      <c r="A44" s="26"/>
      <c r="B44" s="45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ht="15.6" x14ac:dyDescent="0.3">
      <c r="A45" s="26"/>
      <c r="B45" s="47" t="s">
        <v>79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</row>
    <row r="46" spans="1:15" ht="15.6" x14ac:dyDescent="0.3">
      <c r="A46" s="26"/>
      <c r="B46" s="26" t="s">
        <v>68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</row>
    <row r="47" spans="1:15" ht="15.6" x14ac:dyDescent="0.3">
      <c r="A47" s="26"/>
      <c r="B47" s="26" t="s">
        <v>69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1:15" ht="15.6" x14ac:dyDescent="0.3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ht="15.6" x14ac:dyDescent="0.3">
      <c r="A49" s="26"/>
      <c r="B49" s="26" t="s">
        <v>70</v>
      </c>
      <c r="C49" s="26"/>
      <c r="D49" s="26"/>
      <c r="E49" s="26"/>
      <c r="F49" s="26">
        <f>(C39-C38)/(C40/SQRT(C41))</f>
        <v>1.4545454545454493</v>
      </c>
      <c r="G49" s="26"/>
      <c r="H49" s="26"/>
      <c r="I49" s="26"/>
      <c r="J49" s="26"/>
      <c r="K49" s="26"/>
      <c r="L49" s="26"/>
      <c r="M49" s="26"/>
      <c r="N49" s="26"/>
      <c r="O49" s="26"/>
    </row>
    <row r="50" spans="1:15" ht="15.6" x14ac:dyDescent="0.3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</row>
    <row r="51" spans="1:15" ht="15.6" x14ac:dyDescent="0.3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ht="15.6" x14ac:dyDescent="0.3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</row>
    <row r="53" spans="1:15" ht="15.6" x14ac:dyDescent="0.3">
      <c r="A53" s="26"/>
      <c r="B53" s="26" t="s">
        <v>75</v>
      </c>
      <c r="C53" s="26"/>
      <c r="D53" s="26" t="s">
        <v>76</v>
      </c>
      <c r="E53" s="26"/>
      <c r="F53" s="26">
        <f>TINV(C43,C41-1)</f>
        <v>1.9983405425207412</v>
      </c>
      <c r="G53" s="26"/>
      <c r="H53" s="26"/>
      <c r="I53" s="26"/>
      <c r="J53" s="26"/>
      <c r="K53" s="26"/>
      <c r="L53" s="26"/>
      <c r="M53" s="26"/>
      <c r="N53" s="26"/>
      <c r="O53" s="26"/>
    </row>
    <row r="54" spans="1:15" ht="15.6" x14ac:dyDescent="0.3">
      <c r="A54" s="26"/>
      <c r="B54" s="26" t="s">
        <v>80</v>
      </c>
      <c r="C54" s="26"/>
      <c r="D54" s="26">
        <f>-1*F53</f>
        <v>-1.9983405425207412</v>
      </c>
      <c r="E54" s="48">
        <f>F53</f>
        <v>1.9983405425207412</v>
      </c>
      <c r="F54" s="26"/>
      <c r="G54" s="26"/>
      <c r="H54" s="26"/>
      <c r="I54" s="26"/>
      <c r="J54" s="26"/>
      <c r="K54" s="26"/>
      <c r="L54" s="26"/>
      <c r="M54" s="26"/>
      <c r="N54" s="26"/>
      <c r="O54" s="26"/>
    </row>
    <row r="55" spans="1:15" ht="15.6" x14ac:dyDescent="0.3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ht="15.6" x14ac:dyDescent="0.3">
      <c r="A56" s="26"/>
      <c r="B56" s="26" t="s">
        <v>81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</row>
    <row r="57" spans="1:15" ht="15.6" x14ac:dyDescent="0.3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ht="15.6" x14ac:dyDescent="0.3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</row>
    <row r="59" spans="1:15" ht="15.6" x14ac:dyDescent="0.3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</row>
    <row r="60" spans="1:15" ht="15.6" x14ac:dyDescent="0.3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1:15" ht="15.6" x14ac:dyDescent="0.3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</row>
    <row r="62" spans="1:15" ht="15.6" x14ac:dyDescent="0.3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5" ht="15.6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  <row r="64" spans="1:15" ht="15.6" x14ac:dyDescent="0.3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</row>
    <row r="65" spans="1:15" ht="15.6" x14ac:dyDescent="0.3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</row>
    <row r="66" spans="1:15" ht="15.6" x14ac:dyDescent="0.3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</row>
    <row r="67" spans="1:15" ht="15.6" x14ac:dyDescent="0.3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</row>
    <row r="68" spans="1:15" ht="15.6" x14ac:dyDescent="0.3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</row>
    <row r="69" spans="1:15" ht="15.6" x14ac:dyDescent="0.3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</row>
    <row r="70" spans="1:15" ht="15.6" x14ac:dyDescent="0.3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</row>
    <row r="71" spans="1:15" ht="15.6" x14ac:dyDescent="0.3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</row>
    <row r="72" spans="1:15" ht="15.6" x14ac:dyDescent="0.3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</row>
    <row r="73" spans="1:15" ht="15.6" x14ac:dyDescent="0.3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</row>
    <row r="74" spans="1:15" ht="15.6" x14ac:dyDescent="0.3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</row>
    <row r="75" spans="1:15" ht="15.6" x14ac:dyDescent="0.3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</row>
    <row r="76" spans="1:15" ht="15.6" x14ac:dyDescent="0.3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</row>
    <row r="77" spans="1:15" ht="15.6" x14ac:dyDescent="0.3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</row>
    <row r="78" spans="1:15" ht="15.6" x14ac:dyDescent="0.3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</row>
    <row r="79" spans="1:15" ht="15.6" x14ac:dyDescent="0.3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</row>
    <row r="80" spans="1:15" ht="15.6" x14ac:dyDescent="0.3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</row>
    <row r="81" spans="1:15" ht="15.6" x14ac:dyDescent="0.3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</row>
    <row r="82" spans="1:15" ht="15.6" x14ac:dyDescent="0.3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</row>
    <row r="83" spans="1:15" ht="15.6" x14ac:dyDescent="0.3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</row>
    <row r="84" spans="1:15" ht="15.6" x14ac:dyDescent="0.3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</row>
    <row r="85" spans="1:15" ht="15.6" x14ac:dyDescent="0.3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</row>
    <row r="86" spans="1:15" ht="15.6" x14ac:dyDescent="0.3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</row>
    <row r="87" spans="1:15" ht="15.6" x14ac:dyDescent="0.3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</row>
    <row r="88" spans="1:15" ht="15.6" x14ac:dyDescent="0.3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</row>
    <row r="89" spans="1:15" ht="15.6" x14ac:dyDescent="0.3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</row>
    <row r="90" spans="1:15" ht="15.6" x14ac:dyDescent="0.3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</row>
    <row r="91" spans="1:15" ht="15.6" x14ac:dyDescent="0.3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</row>
    <row r="92" spans="1:15" ht="15.6" x14ac:dyDescent="0.3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</row>
    <row r="93" spans="1:15" ht="15.6" x14ac:dyDescent="0.3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</row>
    <row r="94" spans="1:15" ht="15.6" x14ac:dyDescent="0.3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</row>
    <row r="95" spans="1:15" ht="15.6" x14ac:dyDescent="0.3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</row>
    <row r="96" spans="1:15" ht="15.6" x14ac:dyDescent="0.3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</row>
    <row r="97" spans="1:15" ht="15.6" x14ac:dyDescent="0.3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</row>
    <row r="98" spans="1:15" ht="15.6" x14ac:dyDescent="0.3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</row>
    <row r="99" spans="1:15" ht="15.6" x14ac:dyDescent="0.3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</row>
    <row r="100" spans="1:15" ht="15.6" x14ac:dyDescent="0.3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</row>
    <row r="101" spans="1:15" ht="15.6" x14ac:dyDescent="0.3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</row>
    <row r="102" spans="1:15" ht="15.6" x14ac:dyDescent="0.3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</row>
    <row r="103" spans="1:15" ht="15.6" x14ac:dyDescent="0.3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</row>
    <row r="104" spans="1:15" ht="15.6" x14ac:dyDescent="0.3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</row>
    <row r="105" spans="1:15" ht="15.6" x14ac:dyDescent="0.3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</row>
    <row r="106" spans="1:15" ht="15.6" x14ac:dyDescent="0.3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</row>
    <row r="107" spans="1:15" ht="15.6" x14ac:dyDescent="0.3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</row>
    <row r="108" spans="1:15" ht="15.6" x14ac:dyDescent="0.3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</row>
    <row r="109" spans="1:15" ht="15.6" x14ac:dyDescent="0.3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</row>
    <row r="110" spans="1:15" ht="15.6" x14ac:dyDescent="0.3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</row>
    <row r="111" spans="1:15" ht="15.6" x14ac:dyDescent="0.3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</row>
    <row r="112" spans="1:15" ht="15.6" x14ac:dyDescent="0.3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</row>
    <row r="113" spans="1:15" ht="15.6" x14ac:dyDescent="0.3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</row>
    <row r="114" spans="1:15" ht="15.6" x14ac:dyDescent="0.3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</row>
    <row r="115" spans="1:15" ht="15.6" x14ac:dyDescent="0.3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</row>
    <row r="116" spans="1:15" ht="15.6" x14ac:dyDescent="0.3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</row>
    <row r="117" spans="1:15" ht="15.6" x14ac:dyDescent="0.3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</row>
    <row r="118" spans="1:15" ht="15.6" x14ac:dyDescent="0.3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</row>
    <row r="119" spans="1:15" ht="15.6" x14ac:dyDescent="0.3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</row>
    <row r="120" spans="1:15" ht="15.6" x14ac:dyDescent="0.3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</row>
    <row r="121" spans="1:15" ht="15.6" x14ac:dyDescent="0.3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</row>
    <row r="122" spans="1:15" ht="15.6" x14ac:dyDescent="0.3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</row>
    <row r="123" spans="1:15" ht="15.6" x14ac:dyDescent="0.3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</row>
    <row r="124" spans="1:15" ht="15.6" x14ac:dyDescent="0.3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</row>
    <row r="125" spans="1:15" ht="15.6" x14ac:dyDescent="0.3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</row>
    <row r="126" spans="1:15" ht="15.6" x14ac:dyDescent="0.3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</row>
    <row r="127" spans="1:15" ht="15.6" x14ac:dyDescent="0.3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</row>
    <row r="128" spans="1:15" ht="15.6" x14ac:dyDescent="0.3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</row>
    <row r="129" spans="1:15" ht="15.6" x14ac:dyDescent="0.3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</row>
    <row r="130" spans="1:15" ht="15.6" x14ac:dyDescent="0.3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</row>
    <row r="131" spans="1:15" ht="15.6" x14ac:dyDescent="0.3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</row>
    <row r="132" spans="1:15" ht="15.6" x14ac:dyDescent="0.3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</row>
    <row r="133" spans="1:15" ht="15.6" x14ac:dyDescent="0.3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</row>
    <row r="134" spans="1:15" ht="15.6" x14ac:dyDescent="0.3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</row>
    <row r="135" spans="1:15" ht="15.6" x14ac:dyDescent="0.3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</row>
  </sheetData>
  <mergeCells count="3">
    <mergeCell ref="B7:D7"/>
    <mergeCell ref="D41:F42"/>
    <mergeCell ref="D17:F18"/>
  </mergeCells>
  <phoneticPr fontId="10" type="noConversion"/>
  <pageMargins left="0.36" right="0.34" top="0.56000000000000005" bottom="0.984251969" header="0.4921259845" footer="0.4921259845"/>
  <pageSetup paperSize="9" orientation="portrait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7169" r:id="rId4">
          <objectPr defaultSize="0" autoPict="0" r:id="rId5">
            <anchor moveWithCells="1" sizeWithCells="1">
              <from>
                <xdr:col>3</xdr:col>
                <xdr:colOff>137160</xdr:colOff>
                <xdr:row>23</xdr:row>
                <xdr:rowOff>144780</xdr:rowOff>
              </from>
              <to>
                <xdr:col>5</xdr:col>
                <xdr:colOff>15240</xdr:colOff>
                <xdr:row>26</xdr:row>
                <xdr:rowOff>76200</xdr:rowOff>
              </to>
            </anchor>
          </objectPr>
        </oleObject>
      </mc:Choice>
      <mc:Fallback>
        <oleObject progId="Equation.3" shapeId="7169" r:id="rId4"/>
      </mc:Fallback>
    </mc:AlternateContent>
    <mc:AlternateContent xmlns:mc="http://schemas.openxmlformats.org/markup-compatibility/2006">
      <mc:Choice Requires="x14">
        <oleObject progId="Equation.3" shapeId="7170" r:id="rId6">
          <objectPr defaultSize="0" autoPict="0" r:id="rId5">
            <anchor moveWithCells="1" sizeWithCells="1">
              <from>
                <xdr:col>3</xdr:col>
                <xdr:colOff>137160</xdr:colOff>
                <xdr:row>47</xdr:row>
                <xdr:rowOff>144780</xdr:rowOff>
              </from>
              <to>
                <xdr:col>5</xdr:col>
                <xdr:colOff>15240</xdr:colOff>
                <xdr:row>50</xdr:row>
                <xdr:rowOff>76200</xdr:rowOff>
              </to>
            </anchor>
          </objectPr>
        </oleObject>
      </mc:Choice>
      <mc:Fallback>
        <oleObject progId="Equation.3" shapeId="7170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N39"/>
  <sheetViews>
    <sheetView workbookViewId="0">
      <selection activeCell="M22" sqref="M22"/>
    </sheetView>
  </sheetViews>
  <sheetFormatPr defaultRowHeight="13.2" x14ac:dyDescent="0.25"/>
  <sheetData>
    <row r="3" spans="1:14" ht="20.399999999999999" x14ac:dyDescent="0.3">
      <c r="A3" s="7" t="s">
        <v>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8" spans="1:14" ht="15.6" x14ac:dyDescent="0.3">
      <c r="A8" s="1" t="s">
        <v>4</v>
      </c>
    </row>
    <row r="10" spans="1:14" ht="18.600000000000001" x14ac:dyDescent="0.3">
      <c r="A10" s="1" t="s">
        <v>5</v>
      </c>
    </row>
    <row r="12" spans="1:14" x14ac:dyDescent="0.25">
      <c r="A12" t="s">
        <v>11</v>
      </c>
    </row>
    <row r="14" spans="1:14" ht="15.6" x14ac:dyDescent="0.3">
      <c r="D14" s="6" t="s">
        <v>7</v>
      </c>
      <c r="E14" s="3"/>
      <c r="F14" s="3"/>
      <c r="G14" s="3"/>
      <c r="J14" s="4"/>
    </row>
    <row r="16" spans="1:14" ht="15.6" x14ac:dyDescent="0.3">
      <c r="A16" s="1" t="s">
        <v>8</v>
      </c>
    </row>
    <row r="19" spans="1:10" ht="20.399999999999999" x14ac:dyDescent="0.3">
      <c r="A19" s="7" t="s">
        <v>9</v>
      </c>
      <c r="B19" s="8"/>
      <c r="C19" s="8"/>
      <c r="D19" s="8"/>
      <c r="E19" s="8"/>
      <c r="F19" s="8"/>
      <c r="G19" s="8"/>
      <c r="H19" s="8"/>
      <c r="I19" s="8"/>
      <c r="J19" s="8"/>
    </row>
    <row r="24" spans="1:10" ht="18" x14ac:dyDescent="0.4">
      <c r="A24" s="1" t="s">
        <v>10</v>
      </c>
    </row>
    <row r="26" spans="1:10" ht="15.6" x14ac:dyDescent="0.3">
      <c r="A26" s="1" t="s">
        <v>12</v>
      </c>
    </row>
    <row r="28" spans="1:10" x14ac:dyDescent="0.25">
      <c r="D28" s="5" t="s">
        <v>13</v>
      </c>
      <c r="E28" s="3"/>
    </row>
    <row r="31" spans="1:10" ht="20.399999999999999" x14ac:dyDescent="0.3">
      <c r="A31" s="7" t="s">
        <v>14</v>
      </c>
      <c r="B31" s="8"/>
      <c r="C31" s="8"/>
      <c r="D31" s="8"/>
      <c r="E31" s="8"/>
    </row>
    <row r="33" spans="1:5" ht="15.6" x14ac:dyDescent="0.3">
      <c r="A33" s="2" t="s">
        <v>15</v>
      </c>
    </row>
    <row r="34" spans="1:5" ht="18" x14ac:dyDescent="0.4">
      <c r="A34" s="9" t="s">
        <v>16</v>
      </c>
    </row>
    <row r="35" spans="1:5" ht="15.6" x14ac:dyDescent="0.3">
      <c r="A35" s="9" t="s">
        <v>17</v>
      </c>
    </row>
    <row r="36" spans="1:5" ht="15.6" x14ac:dyDescent="0.3">
      <c r="A36" s="9"/>
    </row>
    <row r="37" spans="1:5" ht="15.6" x14ac:dyDescent="0.3">
      <c r="A37" s="9" t="s">
        <v>18</v>
      </c>
      <c r="E37" s="9" t="s">
        <v>19</v>
      </c>
    </row>
    <row r="39" spans="1:5" ht="15.6" x14ac:dyDescent="0.3">
      <c r="A39" s="1" t="s">
        <v>20</v>
      </c>
    </row>
  </sheetData>
  <phoneticPr fontId="10" type="noConversion"/>
  <pageMargins left="0.78740157499999996" right="0.78740157499999996" top="0.984251969" bottom="0.984251969" header="0.4921259845" footer="0.4921259845"/>
  <pageSetup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0</xdr:col>
                <xdr:colOff>388620</xdr:colOff>
                <xdr:row>4</xdr:row>
                <xdr:rowOff>22860</xdr:rowOff>
              </from>
              <to>
                <xdr:col>4</xdr:col>
                <xdr:colOff>175260</xdr:colOff>
                <xdr:row>6</xdr:row>
                <xdr:rowOff>152400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 sizeWithCells="1">
              <from>
                <xdr:col>1</xdr:col>
                <xdr:colOff>7620</xdr:colOff>
                <xdr:row>12</xdr:row>
                <xdr:rowOff>45720</xdr:rowOff>
              </from>
              <to>
                <xdr:col>2</xdr:col>
                <xdr:colOff>213360</xdr:colOff>
                <xdr:row>14</xdr:row>
                <xdr:rowOff>144780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 sizeWithCells="1">
              <from>
                <xdr:col>0</xdr:col>
                <xdr:colOff>449580</xdr:colOff>
                <xdr:row>19</xdr:row>
                <xdr:rowOff>152400</xdr:rowOff>
              </from>
              <to>
                <xdr:col>4</xdr:col>
                <xdr:colOff>38100</xdr:colOff>
                <xdr:row>22</xdr:row>
                <xdr:rowOff>121920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11">
            <anchor moveWithCells="1" sizeWithCells="1">
              <from>
                <xdr:col>2</xdr:col>
                <xdr:colOff>266700</xdr:colOff>
                <xdr:row>34</xdr:row>
                <xdr:rowOff>22860</xdr:rowOff>
              </from>
              <to>
                <xdr:col>4</xdr:col>
                <xdr:colOff>0</xdr:colOff>
                <xdr:row>36</xdr:row>
                <xdr:rowOff>68580</xdr:rowOff>
              </to>
            </anchor>
          </objectPr>
        </oleObject>
      </mc:Choice>
      <mc:Fallback>
        <oleObject progId="Equation.3" shapeId="1030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 sizeWithCells="1">
              <from>
                <xdr:col>1</xdr:col>
                <xdr:colOff>533400</xdr:colOff>
                <xdr:row>35</xdr:row>
                <xdr:rowOff>190500</xdr:rowOff>
              </from>
              <to>
                <xdr:col>3</xdr:col>
                <xdr:colOff>38100</xdr:colOff>
                <xdr:row>37</xdr:row>
                <xdr:rowOff>45720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28" r:id="rId14">
          <objectPr defaultSize="0" autoPict="0" r:id="rId15">
            <anchor moveWithCells="1" sizeWithCells="1">
              <from>
                <xdr:col>5</xdr:col>
                <xdr:colOff>533400</xdr:colOff>
                <xdr:row>36</xdr:row>
                <xdr:rowOff>7620</xdr:rowOff>
              </from>
              <to>
                <xdr:col>7</xdr:col>
                <xdr:colOff>190500</xdr:colOff>
                <xdr:row>37</xdr:row>
                <xdr:rowOff>0</xdr:rowOff>
              </to>
            </anchor>
          </objectPr>
        </oleObject>
      </mc:Choice>
      <mc:Fallback>
        <oleObject progId="Equation.3" shapeId="1028" r:id="rId1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workbookViewId="0">
      <selection activeCell="F18" sqref="F18"/>
    </sheetView>
  </sheetViews>
  <sheetFormatPr defaultColWidth="9.109375" defaultRowHeight="14.4" x14ac:dyDescent="0.3"/>
  <cols>
    <col min="1" max="1" width="9.109375" style="10"/>
    <col min="2" max="2" width="14.5546875" style="10" customWidth="1"/>
    <col min="3" max="3" width="13" style="10" customWidth="1"/>
    <col min="4" max="4" width="14.109375" style="10" customWidth="1"/>
    <col min="5" max="5" width="17.109375" style="10" customWidth="1"/>
    <col min="6" max="6" width="16" style="10" customWidth="1"/>
    <col min="7" max="16384" width="9.109375" style="10"/>
  </cols>
  <sheetData>
    <row r="1" spans="1:6" x14ac:dyDescent="0.3">
      <c r="A1" s="25" t="s">
        <v>25</v>
      </c>
      <c r="B1" s="25" t="s">
        <v>26</v>
      </c>
      <c r="C1" s="25" t="s">
        <v>27</v>
      </c>
      <c r="D1" s="25"/>
      <c r="E1" s="25" t="s">
        <v>28</v>
      </c>
      <c r="F1" s="25" t="s">
        <v>29</v>
      </c>
    </row>
    <row r="2" spans="1:6" ht="37.5" customHeight="1" x14ac:dyDescent="0.3">
      <c r="A2" s="25"/>
      <c r="B2" s="25"/>
      <c r="C2" s="25"/>
      <c r="D2" s="25"/>
      <c r="E2" s="25"/>
      <c r="F2" s="25"/>
    </row>
    <row r="3" spans="1:6" x14ac:dyDescent="0.3">
      <c r="A3" s="16">
        <v>1</v>
      </c>
      <c r="B3" s="17" t="s">
        <v>30</v>
      </c>
      <c r="C3" s="22" t="s">
        <v>31</v>
      </c>
      <c r="D3" s="16"/>
      <c r="E3" s="18"/>
      <c r="F3" s="23" t="s">
        <v>32</v>
      </c>
    </row>
    <row r="4" spans="1:6" ht="24.75" customHeight="1" x14ac:dyDescent="0.3">
      <c r="A4" s="16"/>
      <c r="B4" s="17"/>
      <c r="C4" s="22"/>
      <c r="D4" s="16"/>
      <c r="E4" s="18"/>
      <c r="F4" s="24"/>
    </row>
    <row r="5" spans="1:6" x14ac:dyDescent="0.3">
      <c r="A5" s="16">
        <v>2</v>
      </c>
      <c r="B5" s="17" t="s">
        <v>30</v>
      </c>
      <c r="C5" s="22" t="s">
        <v>33</v>
      </c>
      <c r="D5" s="16"/>
      <c r="E5" s="18"/>
      <c r="F5" s="23" t="s">
        <v>34</v>
      </c>
    </row>
    <row r="6" spans="1:6" ht="27.75" customHeight="1" x14ac:dyDescent="0.3">
      <c r="A6" s="16"/>
      <c r="B6" s="17"/>
      <c r="C6" s="22"/>
      <c r="D6" s="16"/>
      <c r="E6" s="18"/>
      <c r="F6" s="24"/>
    </row>
    <row r="7" spans="1:6" x14ac:dyDescent="0.3">
      <c r="A7" s="16">
        <v>3</v>
      </c>
      <c r="B7" s="17" t="s">
        <v>35</v>
      </c>
      <c r="C7" s="17" t="s">
        <v>36</v>
      </c>
      <c r="D7" s="16"/>
      <c r="E7" s="18"/>
      <c r="F7" s="20" t="s">
        <v>37</v>
      </c>
    </row>
    <row r="8" spans="1:6" ht="52.5" customHeight="1" x14ac:dyDescent="0.3">
      <c r="A8" s="16"/>
      <c r="B8" s="17"/>
      <c r="C8" s="17"/>
      <c r="D8" s="16"/>
      <c r="E8" s="18"/>
      <c r="F8" s="21"/>
    </row>
    <row r="9" spans="1:6" ht="62.25" customHeight="1" x14ac:dyDescent="0.3">
      <c r="A9" s="11">
        <v>4</v>
      </c>
      <c r="B9" s="12" t="s">
        <v>38</v>
      </c>
      <c r="C9" s="12" t="s">
        <v>39</v>
      </c>
      <c r="D9" s="11"/>
      <c r="E9" s="13"/>
      <c r="F9" s="14" t="s">
        <v>34</v>
      </c>
    </row>
    <row r="10" spans="1:6" x14ac:dyDescent="0.3">
      <c r="A10" s="16">
        <v>5</v>
      </c>
      <c r="B10" s="17" t="s">
        <v>30</v>
      </c>
      <c r="C10" s="16"/>
      <c r="D10" s="16"/>
      <c r="E10" s="18"/>
      <c r="F10" s="19"/>
    </row>
    <row r="11" spans="1:6" ht="31.5" customHeight="1" x14ac:dyDescent="0.3">
      <c r="A11" s="16"/>
      <c r="B11" s="17"/>
      <c r="C11" s="16"/>
      <c r="D11" s="16"/>
      <c r="E11" s="18"/>
      <c r="F11" s="19"/>
    </row>
    <row r="12" spans="1:6" ht="56.25" customHeight="1" x14ac:dyDescent="0.3">
      <c r="A12" s="11">
        <v>6</v>
      </c>
      <c r="B12" s="12" t="s">
        <v>40</v>
      </c>
      <c r="C12" s="11"/>
      <c r="D12" s="11"/>
      <c r="E12" s="13"/>
      <c r="F12" s="15"/>
    </row>
    <row r="13" spans="1:6" ht="62.4" x14ac:dyDescent="0.3">
      <c r="A13" s="11">
        <v>7</v>
      </c>
      <c r="B13" s="12" t="s">
        <v>41</v>
      </c>
      <c r="C13" s="11"/>
      <c r="D13" s="11"/>
      <c r="E13" s="13"/>
      <c r="F13" s="14" t="s">
        <v>32</v>
      </c>
    </row>
  </sheetData>
  <mergeCells count="30">
    <mergeCell ref="F1:F2"/>
    <mergeCell ref="A1:A2"/>
    <mergeCell ref="B1:B2"/>
    <mergeCell ref="C1:C2"/>
    <mergeCell ref="D1:D2"/>
    <mergeCell ref="E1:E2"/>
    <mergeCell ref="F5:F6"/>
    <mergeCell ref="A3:A4"/>
    <mergeCell ref="B3:B4"/>
    <mergeCell ref="C3:C4"/>
    <mergeCell ref="D3:D4"/>
    <mergeCell ref="E3:E4"/>
    <mergeCell ref="F3:F4"/>
    <mergeCell ref="A5:A6"/>
    <mergeCell ref="B5:B6"/>
    <mergeCell ref="C5:C6"/>
    <mergeCell ref="D5:D6"/>
    <mergeCell ref="E5:E6"/>
    <mergeCell ref="F10:F11"/>
    <mergeCell ref="A7:A8"/>
    <mergeCell ref="B7:B8"/>
    <mergeCell ref="C7:C8"/>
    <mergeCell ref="D7:D8"/>
    <mergeCell ref="E7:E8"/>
    <mergeCell ref="F7:F8"/>
    <mergeCell ref="A10:A11"/>
    <mergeCell ref="B10:B11"/>
    <mergeCell ref="C10:C11"/>
    <mergeCell ref="D10:D11"/>
    <mergeCell ref="E10:E11"/>
  </mergeCells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2" shapeId="5121" r:id="rId3">
          <objectPr defaultSize="0" autoPict="0" r:id="rId4">
            <anchor moveWithCells="1" sizeWithCells="1">
              <from>
                <xdr:col>3</xdr:col>
                <xdr:colOff>22860</xdr:colOff>
                <xdr:row>1</xdr:row>
                <xdr:rowOff>76200</xdr:rowOff>
              </from>
              <to>
                <xdr:col>4</xdr:col>
                <xdr:colOff>0</xdr:colOff>
                <xdr:row>1</xdr:row>
                <xdr:rowOff>259080</xdr:rowOff>
              </to>
            </anchor>
          </objectPr>
        </oleObject>
      </mc:Choice>
      <mc:Fallback>
        <oleObject progId="Equation.2" shapeId="5121" r:id="rId3"/>
      </mc:Fallback>
    </mc:AlternateContent>
    <mc:AlternateContent xmlns:mc="http://schemas.openxmlformats.org/markup-compatibility/2006">
      <mc:Choice Requires="x14">
        <oleObject progId="Equation.3" shapeId="5122" r:id="rId5">
          <objectPr defaultSize="0" autoPict="0" r:id="rId6">
            <anchor moveWithCells="1" sizeWithCells="1">
              <from>
                <xdr:col>1</xdr:col>
                <xdr:colOff>0</xdr:colOff>
                <xdr:row>3</xdr:row>
                <xdr:rowOff>0</xdr:rowOff>
              </from>
              <to>
                <xdr:col>2</xdr:col>
                <xdr:colOff>38100</xdr:colOff>
                <xdr:row>3</xdr:row>
                <xdr:rowOff>198120</xdr:rowOff>
              </to>
            </anchor>
          </objectPr>
        </oleObject>
      </mc:Choice>
      <mc:Fallback>
        <oleObject progId="Equation.3" shapeId="5122" r:id="rId5"/>
      </mc:Fallback>
    </mc:AlternateContent>
    <mc:AlternateContent xmlns:mc="http://schemas.openxmlformats.org/markup-compatibility/2006">
      <mc:Choice Requires="x14">
        <oleObject progId="Equation.3" shapeId="5123" r:id="rId7">
          <objectPr defaultSize="0" autoPict="0" r:id="rId8">
            <anchor moveWithCells="1" sizeWithCells="1">
              <from>
                <xdr:col>3</xdr:col>
                <xdr:colOff>121920</xdr:colOff>
                <xdr:row>2</xdr:row>
                <xdr:rowOff>121920</xdr:rowOff>
              </from>
              <to>
                <xdr:col>3</xdr:col>
                <xdr:colOff>807720</xdr:colOff>
                <xdr:row>3</xdr:row>
                <xdr:rowOff>182880</xdr:rowOff>
              </to>
            </anchor>
          </objectPr>
        </oleObject>
      </mc:Choice>
      <mc:Fallback>
        <oleObject progId="Equation.3" shapeId="5123" r:id="rId7"/>
      </mc:Fallback>
    </mc:AlternateContent>
    <mc:AlternateContent xmlns:mc="http://schemas.openxmlformats.org/markup-compatibility/2006">
      <mc:Choice Requires="x14">
        <oleObject progId="Equation.3" shapeId="5124" r:id="rId9">
          <objectPr defaultSize="0" autoPict="0" r:id="rId10">
            <anchor moveWithCells="1" sizeWithCells="1">
              <from>
                <xdr:col>4</xdr:col>
                <xdr:colOff>182880</xdr:colOff>
                <xdr:row>2</xdr:row>
                <xdr:rowOff>83820</xdr:rowOff>
              </from>
              <to>
                <xdr:col>4</xdr:col>
                <xdr:colOff>1089660</xdr:colOff>
                <xdr:row>3</xdr:row>
                <xdr:rowOff>632460</xdr:rowOff>
              </to>
            </anchor>
          </objectPr>
        </oleObject>
      </mc:Choice>
      <mc:Fallback>
        <oleObject progId="Equation.3" shapeId="5124" r:id="rId9"/>
      </mc:Fallback>
    </mc:AlternateContent>
    <mc:AlternateContent xmlns:mc="http://schemas.openxmlformats.org/markup-compatibility/2006">
      <mc:Choice Requires="x14">
        <oleObject progId="Equation" shapeId="5125" r:id="rId11">
          <objectPr defaultSize="0" autoPict="0" r:id="rId6">
            <anchor moveWithCells="1" sizeWithCells="1">
              <from>
                <xdr:col>1</xdr:col>
                <xdr:colOff>0</xdr:colOff>
                <xdr:row>5</xdr:row>
                <xdr:rowOff>0</xdr:rowOff>
              </from>
              <to>
                <xdr:col>2</xdr:col>
                <xdr:colOff>38100</xdr:colOff>
                <xdr:row>5</xdr:row>
                <xdr:rowOff>198120</xdr:rowOff>
              </to>
            </anchor>
          </objectPr>
        </oleObject>
      </mc:Choice>
      <mc:Fallback>
        <oleObject progId="Equation" shapeId="5125" r:id="rId11"/>
      </mc:Fallback>
    </mc:AlternateContent>
    <mc:AlternateContent xmlns:mc="http://schemas.openxmlformats.org/markup-compatibility/2006">
      <mc:Choice Requires="x14">
        <oleObject progId="Equation.3" shapeId="5126" r:id="rId12">
          <objectPr defaultSize="0" autoPict="0" r:id="rId13">
            <anchor moveWithCells="1" sizeWithCells="1">
              <from>
                <xdr:col>3</xdr:col>
                <xdr:colOff>251460</xdr:colOff>
                <xdr:row>4</xdr:row>
                <xdr:rowOff>144780</xdr:rowOff>
              </from>
              <to>
                <xdr:col>3</xdr:col>
                <xdr:colOff>670560</xdr:colOff>
                <xdr:row>5</xdr:row>
                <xdr:rowOff>160020</xdr:rowOff>
              </to>
            </anchor>
          </objectPr>
        </oleObject>
      </mc:Choice>
      <mc:Fallback>
        <oleObject progId="Equation.3" shapeId="5126" r:id="rId12"/>
      </mc:Fallback>
    </mc:AlternateContent>
    <mc:AlternateContent xmlns:mc="http://schemas.openxmlformats.org/markup-compatibility/2006">
      <mc:Choice Requires="x14">
        <oleObject progId="Equation.3" shapeId="5127" r:id="rId14">
          <objectPr defaultSize="0" autoPict="0" r:id="rId15">
            <anchor moveWithCells="1" sizeWithCells="1">
              <from>
                <xdr:col>4</xdr:col>
                <xdr:colOff>114300</xdr:colOff>
                <xdr:row>4</xdr:row>
                <xdr:rowOff>7620</xdr:rowOff>
              </from>
              <to>
                <xdr:col>4</xdr:col>
                <xdr:colOff>1104900</xdr:colOff>
                <xdr:row>5</xdr:row>
                <xdr:rowOff>449580</xdr:rowOff>
              </to>
            </anchor>
          </objectPr>
        </oleObject>
      </mc:Choice>
      <mc:Fallback>
        <oleObject progId="Equation.3" shapeId="5127" r:id="rId14"/>
      </mc:Fallback>
    </mc:AlternateContent>
    <mc:AlternateContent xmlns:mc="http://schemas.openxmlformats.org/markup-compatibility/2006">
      <mc:Choice Requires="x14">
        <oleObject progId="Equation.3" shapeId="5128" r:id="rId16">
          <objectPr defaultSize="0" autoPict="0" r:id="rId10">
            <anchor moveWithCells="1" sizeWithCells="1">
              <from>
                <xdr:col>4</xdr:col>
                <xdr:colOff>38100</xdr:colOff>
                <xdr:row>6</xdr:row>
                <xdr:rowOff>152400</xdr:rowOff>
              </from>
              <to>
                <xdr:col>5</xdr:col>
                <xdr:colOff>30480</xdr:colOff>
                <xdr:row>7</xdr:row>
                <xdr:rowOff>609600</xdr:rowOff>
              </to>
            </anchor>
          </objectPr>
        </oleObject>
      </mc:Choice>
      <mc:Fallback>
        <oleObject progId="Equation.3" shapeId="5128" r:id="rId16"/>
      </mc:Fallback>
    </mc:AlternateContent>
    <mc:AlternateContent xmlns:mc="http://schemas.openxmlformats.org/markup-compatibility/2006">
      <mc:Choice Requires="x14">
        <oleObject progId="Equation.3" shapeId="5129" r:id="rId17">
          <objectPr defaultSize="0" autoPict="0" r:id="rId13">
            <anchor moveWithCells="1" sizeWithCells="1">
              <from>
                <xdr:col>3</xdr:col>
                <xdr:colOff>190500</xdr:colOff>
                <xdr:row>8</xdr:row>
                <xdr:rowOff>106680</xdr:rowOff>
              </from>
              <to>
                <xdr:col>3</xdr:col>
                <xdr:colOff>609600</xdr:colOff>
                <xdr:row>8</xdr:row>
                <xdr:rowOff>297180</xdr:rowOff>
              </to>
            </anchor>
          </objectPr>
        </oleObject>
      </mc:Choice>
      <mc:Fallback>
        <oleObject progId="Equation.3" shapeId="5129" r:id="rId17"/>
      </mc:Fallback>
    </mc:AlternateContent>
    <mc:AlternateContent xmlns:mc="http://schemas.openxmlformats.org/markup-compatibility/2006">
      <mc:Choice Requires="x14">
        <oleObject progId="Equation.3" shapeId="5130" r:id="rId18">
          <objectPr defaultSize="0" autoPict="0" r:id="rId15">
            <anchor moveWithCells="1" sizeWithCells="1">
              <from>
                <xdr:col>4</xdr:col>
                <xdr:colOff>68580</xdr:colOff>
                <xdr:row>8</xdr:row>
                <xdr:rowOff>76200</xdr:rowOff>
              </from>
              <to>
                <xdr:col>4</xdr:col>
                <xdr:colOff>1165860</xdr:colOff>
                <xdr:row>8</xdr:row>
                <xdr:rowOff>601980</xdr:rowOff>
              </to>
            </anchor>
          </objectPr>
        </oleObject>
      </mc:Choice>
      <mc:Fallback>
        <oleObject progId="Equation.3" shapeId="5130" r:id="rId18"/>
      </mc:Fallback>
    </mc:AlternateContent>
    <mc:AlternateContent xmlns:mc="http://schemas.openxmlformats.org/markup-compatibility/2006">
      <mc:Choice Requires="x14">
        <oleObject progId="Equation.3" shapeId="5131" r:id="rId19">
          <objectPr defaultSize="0" autoPict="0" r:id="rId6">
            <anchor moveWithCells="1" sizeWithCells="1">
              <from>
                <xdr:col>1</xdr:col>
                <xdr:colOff>274320</xdr:colOff>
                <xdr:row>10</xdr:row>
                <xdr:rowOff>76200</xdr:rowOff>
              </from>
              <to>
                <xdr:col>1</xdr:col>
                <xdr:colOff>982980</xdr:colOff>
                <xdr:row>10</xdr:row>
                <xdr:rowOff>289560</xdr:rowOff>
              </to>
            </anchor>
          </objectPr>
        </oleObject>
      </mc:Choice>
      <mc:Fallback>
        <oleObject progId="Equation.3" shapeId="5131" r:id="rId19"/>
      </mc:Fallback>
    </mc:AlternateContent>
    <mc:AlternateContent xmlns:mc="http://schemas.openxmlformats.org/markup-compatibility/2006">
      <mc:Choice Requires="x14">
        <oleObject progId="Equation.3" shapeId="5132" r:id="rId20">
          <objectPr defaultSize="0" autoPict="0" r:id="rId21">
            <anchor moveWithCells="1" sizeWithCells="1">
              <from>
                <xdr:col>3</xdr:col>
                <xdr:colOff>160020</xdr:colOff>
                <xdr:row>9</xdr:row>
                <xdr:rowOff>60960</xdr:rowOff>
              </from>
              <to>
                <xdr:col>3</xdr:col>
                <xdr:colOff>647700</xdr:colOff>
                <xdr:row>10</xdr:row>
                <xdr:rowOff>83820</xdr:rowOff>
              </to>
            </anchor>
          </objectPr>
        </oleObject>
      </mc:Choice>
      <mc:Fallback>
        <oleObject progId="Equation.3" shapeId="5132" r:id="rId20"/>
      </mc:Fallback>
    </mc:AlternateContent>
    <mc:AlternateContent xmlns:mc="http://schemas.openxmlformats.org/markup-compatibility/2006">
      <mc:Choice Requires="x14">
        <oleObject progId="Equation.3" shapeId="5133" r:id="rId22">
          <objectPr defaultSize="0" autoPict="0" r:id="rId23">
            <anchor moveWithCells="1" sizeWithCells="1">
              <from>
                <xdr:col>4</xdr:col>
                <xdr:colOff>76200</xdr:colOff>
                <xdr:row>9</xdr:row>
                <xdr:rowOff>0</xdr:rowOff>
              </from>
              <to>
                <xdr:col>4</xdr:col>
                <xdr:colOff>990600</xdr:colOff>
                <xdr:row>10</xdr:row>
                <xdr:rowOff>335280</xdr:rowOff>
              </to>
            </anchor>
          </objectPr>
        </oleObject>
      </mc:Choice>
      <mc:Fallback>
        <oleObject progId="Equation.3" shapeId="5133" r:id="rId22"/>
      </mc:Fallback>
    </mc:AlternateContent>
    <mc:AlternateContent xmlns:mc="http://schemas.openxmlformats.org/markup-compatibility/2006">
      <mc:Choice Requires="x14">
        <oleObject progId="Equation.3" shapeId="5134" r:id="rId24">
          <objectPr defaultSize="0" autoPict="0" r:id="rId25">
            <anchor moveWithCells="1" sizeWithCells="1">
              <from>
                <xdr:col>5</xdr:col>
                <xdr:colOff>236220</xdr:colOff>
                <xdr:row>9</xdr:row>
                <xdr:rowOff>99060</xdr:rowOff>
              </from>
              <to>
                <xdr:col>5</xdr:col>
                <xdr:colOff>784860</xdr:colOff>
                <xdr:row>10</xdr:row>
                <xdr:rowOff>121920</xdr:rowOff>
              </to>
            </anchor>
          </objectPr>
        </oleObject>
      </mc:Choice>
      <mc:Fallback>
        <oleObject progId="Equation.3" shapeId="5134" r:id="rId24"/>
      </mc:Fallback>
    </mc:AlternateContent>
    <mc:AlternateContent xmlns:mc="http://schemas.openxmlformats.org/markup-compatibility/2006">
      <mc:Choice Requires="x14">
        <oleObject progId="Equation.3" shapeId="5135" r:id="rId26">
          <objectPr defaultSize="0" autoPict="0" r:id="rId27">
            <anchor moveWithCells="1" sizeWithCells="1">
              <from>
                <xdr:col>3</xdr:col>
                <xdr:colOff>198120</xdr:colOff>
                <xdr:row>11</xdr:row>
                <xdr:rowOff>0</xdr:rowOff>
              </from>
              <to>
                <xdr:col>3</xdr:col>
                <xdr:colOff>579120</xdr:colOff>
                <xdr:row>11</xdr:row>
                <xdr:rowOff>190500</xdr:rowOff>
              </to>
            </anchor>
          </objectPr>
        </oleObject>
      </mc:Choice>
      <mc:Fallback>
        <oleObject progId="Equation.3" shapeId="5135" r:id="rId26"/>
      </mc:Fallback>
    </mc:AlternateContent>
    <mc:AlternateContent xmlns:mc="http://schemas.openxmlformats.org/markup-compatibility/2006">
      <mc:Choice Requires="x14">
        <oleObject progId="Equation.3" shapeId="5136" r:id="rId28">
          <objectPr defaultSize="0" autoPict="0" r:id="rId29">
            <anchor moveWithCells="1" sizeWithCells="1">
              <from>
                <xdr:col>4</xdr:col>
                <xdr:colOff>259080</xdr:colOff>
                <xdr:row>11</xdr:row>
                <xdr:rowOff>106680</xdr:rowOff>
              </from>
              <to>
                <xdr:col>4</xdr:col>
                <xdr:colOff>784860</xdr:colOff>
                <xdr:row>11</xdr:row>
                <xdr:rowOff>518160</xdr:rowOff>
              </to>
            </anchor>
          </objectPr>
        </oleObject>
      </mc:Choice>
      <mc:Fallback>
        <oleObject progId="Equation.3" shapeId="5136" r:id="rId28"/>
      </mc:Fallback>
    </mc:AlternateContent>
    <mc:AlternateContent xmlns:mc="http://schemas.openxmlformats.org/markup-compatibility/2006">
      <mc:Choice Requires="x14">
        <oleObject progId="Equation.3" shapeId="5137" r:id="rId30">
          <objectPr defaultSize="0" autoPict="0" r:id="rId31">
            <anchor moveWithCells="1" sizeWithCells="1">
              <from>
                <xdr:col>5</xdr:col>
                <xdr:colOff>182880</xdr:colOff>
                <xdr:row>11</xdr:row>
                <xdr:rowOff>106680</xdr:rowOff>
              </from>
              <to>
                <xdr:col>5</xdr:col>
                <xdr:colOff>632460</xdr:colOff>
                <xdr:row>11</xdr:row>
                <xdr:rowOff>304800</xdr:rowOff>
              </to>
            </anchor>
          </objectPr>
        </oleObject>
      </mc:Choice>
      <mc:Fallback>
        <oleObject progId="Equation.3" shapeId="5137" r:id="rId30"/>
      </mc:Fallback>
    </mc:AlternateContent>
    <mc:AlternateContent xmlns:mc="http://schemas.openxmlformats.org/markup-compatibility/2006">
      <mc:Choice Requires="x14">
        <oleObject progId="Equation.3" shapeId="5138" r:id="rId32">
          <objectPr defaultSize="0" autoPict="0" r:id="rId33">
            <anchor moveWithCells="1" sizeWithCells="1">
              <from>
                <xdr:col>3</xdr:col>
                <xdr:colOff>182880</xdr:colOff>
                <xdr:row>12</xdr:row>
                <xdr:rowOff>228600</xdr:rowOff>
              </from>
              <to>
                <xdr:col>3</xdr:col>
                <xdr:colOff>571500</xdr:colOff>
                <xdr:row>12</xdr:row>
                <xdr:rowOff>419100</xdr:rowOff>
              </to>
            </anchor>
          </objectPr>
        </oleObject>
      </mc:Choice>
      <mc:Fallback>
        <oleObject progId="Equation.3" shapeId="5138" r:id="rId32"/>
      </mc:Fallback>
    </mc:AlternateContent>
    <mc:AlternateContent xmlns:mc="http://schemas.openxmlformats.org/markup-compatibility/2006">
      <mc:Choice Requires="x14">
        <oleObject progId="Equation.3" shapeId="5139" r:id="rId34">
          <objectPr defaultSize="0" autoPict="0" r:id="rId35">
            <anchor moveWithCells="1">
              <from>
                <xdr:col>4</xdr:col>
                <xdr:colOff>83820</xdr:colOff>
                <xdr:row>12</xdr:row>
                <xdr:rowOff>30480</xdr:rowOff>
              </from>
              <to>
                <xdr:col>4</xdr:col>
                <xdr:colOff>998220</xdr:colOff>
                <xdr:row>12</xdr:row>
                <xdr:rowOff>769620</xdr:rowOff>
              </to>
            </anchor>
          </objectPr>
        </oleObject>
      </mc:Choice>
      <mc:Fallback>
        <oleObject progId="Equation.3" shapeId="5139" r:id="rId34"/>
      </mc:Fallback>
    </mc:AlternateContent>
    <mc:AlternateContent xmlns:mc="http://schemas.openxmlformats.org/markup-compatibility/2006">
      <mc:Choice Requires="x14">
        <oleObject progId="Equation.3" shapeId="5140" r:id="rId36">
          <objectPr defaultSize="0" autoPict="0" r:id="rId13">
            <anchor moveWithCells="1" sizeWithCells="1">
              <from>
                <xdr:col>3</xdr:col>
                <xdr:colOff>228600</xdr:colOff>
                <xdr:row>7</xdr:row>
                <xdr:rowOff>83820</xdr:rowOff>
              </from>
              <to>
                <xdr:col>3</xdr:col>
                <xdr:colOff>647700</xdr:colOff>
                <xdr:row>7</xdr:row>
                <xdr:rowOff>274320</xdr:rowOff>
              </to>
            </anchor>
          </objectPr>
        </oleObject>
      </mc:Choice>
      <mc:Fallback>
        <oleObject progId="Equation.3" shapeId="5140" r:id="rId3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Intervaly spolehlivosti</vt:lpstr>
      <vt:lpstr>Parametrické testy</vt:lpstr>
      <vt:lpstr>Vzorce</vt:lpstr>
      <vt:lpstr>Testy</vt:lpstr>
    </vt:vector>
  </TitlesOfParts>
  <Company>OPF SU Karviná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ICF</dc:creator>
  <cp:lastModifiedBy>Zuzana Neničková</cp:lastModifiedBy>
  <cp:lastPrinted>2012-04-22T10:52:19Z</cp:lastPrinted>
  <dcterms:created xsi:type="dcterms:W3CDTF">1999-11-29T10:12:12Z</dcterms:created>
  <dcterms:modified xsi:type="dcterms:W3CDTF">2020-04-04T16:52:43Z</dcterms:modified>
</cp:coreProperties>
</file>