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ndard\Desktop\"/>
    </mc:Choice>
  </mc:AlternateContent>
  <bookViews>
    <workbookView xWindow="0" yWindow="0" windowWidth="14085" windowHeight="6690" activeTab="3"/>
  </bookViews>
  <sheets>
    <sheet name="Vložit jinak" sheetId="21" r:id="rId1"/>
    <sheet name="Závislost vzorců" sheetId="19" r:id="rId2"/>
    <sheet name="Kontrola chyb" sheetId="22" r:id="rId3"/>
    <sheet name="Cyklické odkazy" sheetId="20" r:id="rId4"/>
    <sheet name="Scénář" sheetId="1" r:id="rId5"/>
    <sheet name="Tabulky" sheetId="16" r:id="rId6"/>
    <sheet name="Zpětné řešení" sheetId="17" r:id="rId7"/>
    <sheet name="Zpráva scénáře" sheetId="15" r:id="rId8"/>
    <sheet name="Kontingenční tabulka" sheetId="14" r:id="rId9"/>
  </sheets>
  <definedNames>
    <definedName name="Nákupní_cena_zboží">Scénář!$B$4</definedName>
    <definedName name="Tržby_za_zboží">Scénář!$B$3</definedName>
    <definedName name="Zisk">Scénář!$B$5</definedName>
  </definedNames>
  <calcPr calcId="152511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2" l="1"/>
  <c r="Q22" i="21" l="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I6" i="21"/>
  <c r="I7" i="21"/>
  <c r="I5" i="21"/>
  <c r="X9" i="20" l="1"/>
  <c r="H9" i="19" l="1"/>
  <c r="L8" i="19"/>
  <c r="H8" i="19"/>
  <c r="H7" i="19"/>
  <c r="D5" i="17" l="1"/>
  <c r="D8" i="17" s="1"/>
  <c r="B5" i="16" l="1"/>
  <c r="B11" i="16"/>
  <c r="B6" i="16"/>
  <c r="B17" i="1" l="1"/>
  <c r="B11" i="1"/>
  <c r="B5" i="1"/>
  <c r="G9" i="20"/>
  <c r="G13" i="20"/>
  <c r="L19" i="20"/>
  <c r="N19" i="20"/>
  <c r="N17" i="20"/>
  <c r="L17" i="20"/>
</calcChain>
</file>

<file path=xl/sharedStrings.xml><?xml version="1.0" encoding="utf-8"?>
<sst xmlns="http://schemas.openxmlformats.org/spreadsheetml/2006/main" count="130" uniqueCount="58">
  <si>
    <t>Tržby za zboží</t>
  </si>
  <si>
    <t>Nákupní cena zboží</t>
  </si>
  <si>
    <t>Zisk</t>
  </si>
  <si>
    <t>Popisky řádků</t>
  </si>
  <si>
    <t>Varianta 1</t>
  </si>
  <si>
    <t>Varianta 2</t>
  </si>
  <si>
    <t>Varianta 3</t>
  </si>
  <si>
    <t>(Vše)</t>
  </si>
  <si>
    <t>Scénář Varianta 1:</t>
  </si>
  <si>
    <t>Scénář Varianta 2:</t>
  </si>
  <si>
    <t>Scénář Varianta 3:</t>
  </si>
  <si>
    <t>$B$3:$B$4 podle</t>
  </si>
  <si>
    <t>Tržby_za_zboží</t>
  </si>
  <si>
    <t>Nákupní_cena_zboží</t>
  </si>
  <si>
    <t>Autor: František Koliba dne 13.3.2016</t>
  </si>
  <si>
    <t>Zpráva scénáře</t>
  </si>
  <si>
    <t>Měněné buňky:</t>
  </si>
  <si>
    <t>Aktuální hodnoty:</t>
  </si>
  <si>
    <t>Výsledné buňky:</t>
  </si>
  <si>
    <t>Poznámka: Sloupec Aktuální hodnoty představuje hodnoty měněných</t>
  </si>
  <si>
    <t>buněk v okamžiku, kdy zpráva scénáře byla vytvořena. Měněné buňky</t>
  </si>
  <si>
    <t>každého scénáře jsou označeny šedě.</t>
  </si>
  <si>
    <t>Tabulky</t>
  </si>
  <si>
    <t>Zpětne řešeni</t>
  </si>
  <si>
    <t>Výstupy:</t>
  </si>
  <si>
    <t>Rovnice:</t>
  </si>
  <si>
    <t>X+Y/2 = 0</t>
  </si>
  <si>
    <t>Y+X/2 = 8</t>
  </si>
  <si>
    <t>Y → G13</t>
  </si>
  <si>
    <t>X=-Y/2</t>
  </si>
  <si>
    <t>Y=8-X/2</t>
  </si>
  <si>
    <t>Řada 1:</t>
  </si>
  <si>
    <t>Řada 2:</t>
  </si>
  <si>
    <t>Součet řada 1:</t>
  </si>
  <si>
    <t>Maximum ze součtů:</t>
  </si>
  <si>
    <t>Součet řada 2:</t>
  </si>
  <si>
    <t>Součet řada 3:</t>
  </si>
  <si>
    <t>Řada 3:</t>
  </si>
  <si>
    <t>Vstupy:</t>
  </si>
  <si>
    <t>Tabulka 1 (zdrojová oblast)</t>
  </si>
  <si>
    <t>Řádek_1</t>
  </si>
  <si>
    <t>Řádek_2</t>
  </si>
  <si>
    <t>Řádek_3</t>
  </si>
  <si>
    <t>Sloupec_1</t>
  </si>
  <si>
    <t>Sloupec_2</t>
  </si>
  <si>
    <t>Sloupec_3</t>
  </si>
  <si>
    <t>Sloupec_4</t>
  </si>
  <si>
    <t>Sloupec_5</t>
  </si>
  <si>
    <t>Tabulka 2 (cílová oblast)</t>
  </si>
  <si>
    <t>Dělit nulou:</t>
  </si>
  <si>
    <t>Součty řádků:</t>
  </si>
  <si>
    <t>Součet</t>
  </si>
  <si>
    <t>Nésobení</t>
  </si>
  <si>
    <t>Dělení</t>
  </si>
  <si>
    <t>Vložit propojení</t>
  </si>
  <si>
    <t>Transponovat</t>
  </si>
  <si>
    <t>alfa</t>
  </si>
  <si>
    <r>
      <t>X →</t>
    </r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</rPr>
      <t>G9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</si>
</sst>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1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pivotButton="1"/>
    <xf numFmtId="0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7" xfId="0" applyFill="1" applyBorder="1" applyAlignment="1"/>
    <xf numFmtId="0" fontId="2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0" fillId="4" borderId="0" xfId="0" applyFill="1" applyBorder="1" applyAlignment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0" fontId="6" fillId="0" borderId="0" xfId="0" applyFont="1"/>
    <xf numFmtId="0" fontId="0" fillId="0" borderId="8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František Koliba" refreshedDate="42442.749172685188" createdVersion="5" refreshedVersion="5" minRefreshableVersion="3" recordCount="3">
  <cacheSource type="scenario"/>
  <cacheFields count="3">
    <cacheField name="$B$3:$B$4" numFmtId="0">
      <sharedItems containsNonDate="0" count="3">
        <s v="Varianta 1"/>
        <s v="Varianta 2"/>
        <s v="Varianta 3"/>
      </sharedItems>
    </cacheField>
    <cacheField name="$B$3:$B$4 podle" numFmtId="0">
      <sharedItems containsNonDate="0" count="1">
        <s v="František Koliba"/>
      </sharedItems>
    </cacheField>
    <cacheField name="Výsledek Zisk" numFmtId="0">
      <sharedItems containsSemiMixedTypes="0" containsNonDate="0" containsString="0" containsNumber="1" containsInteger="1" minValue="24800" maxValue="67500" count="3">
        <n v="24800"/>
        <n v="39700"/>
        <n v="675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5" minRefreshableVersion="3" useAutoFormatting="1" rowGrandTotals="0" colGrandTotals="0" itemPrintTitles="1" createdVersion="5" indent="0" outline="1" outlineData="1" multipleFieldFilters="0" fieldListSortAscending="1">
  <location ref="A3:B6" firstHeaderRow="1" firstDataRow="1" firstDataCol="1" rowPageCount="1" colPageCount="1"/>
  <pivotFields count="3">
    <pivotField axis="axisRow" showAll="0" defaultSubtotal="0">
      <items count="3">
        <item x="0"/>
        <item x="1"/>
        <item x="2"/>
      </items>
    </pivotField>
    <pivotField axis="axisPage" showAll="0">
      <items count="2">
        <item x="0"/>
        <item t="default"/>
      </items>
    </pivotField>
    <pivotField dataField="1" showAll="0"/>
  </pivotFields>
  <rowFields count="1">
    <field x="0"/>
  </rowFields>
  <rowItems count="3">
    <i>
      <x/>
    </i>
    <i>
      <x v="1"/>
    </i>
    <i>
      <x v="2"/>
    </i>
  </rowItems>
  <colItems count="1">
    <i/>
  </colItems>
  <pageFields count="1">
    <pageField fld="1" hier="-1"/>
  </pageFields>
  <dataFields count="1">
    <dataField name="Zisk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"/>
  <sheetViews>
    <sheetView workbookViewId="0">
      <selection activeCell="Q4" sqref="Q4"/>
    </sheetView>
  </sheetViews>
  <sheetFormatPr defaultRowHeight="15" x14ac:dyDescent="0.25"/>
  <cols>
    <col min="3" max="7" width="10" bestFit="1" customWidth="1"/>
  </cols>
  <sheetData>
    <row r="2" spans="2:22" x14ac:dyDescent="0.25">
      <c r="B2" s="23" t="s">
        <v>38</v>
      </c>
      <c r="C2" s="23"/>
      <c r="D2" s="23"/>
      <c r="E2" s="23"/>
      <c r="F2" s="23"/>
      <c r="G2" s="23"/>
    </row>
    <row r="3" spans="2:22" x14ac:dyDescent="0.25">
      <c r="B3" s="24" t="s">
        <v>39</v>
      </c>
      <c r="C3" s="24"/>
      <c r="D3" s="24"/>
      <c r="E3" s="24"/>
      <c r="F3" s="24"/>
      <c r="G3" s="24"/>
    </row>
    <row r="4" spans="2:22" x14ac:dyDescent="0.25">
      <c r="B4" s="22"/>
      <c r="C4" s="22" t="s">
        <v>43</v>
      </c>
      <c r="D4" s="22" t="s">
        <v>44</v>
      </c>
      <c r="E4" s="22" t="s">
        <v>45</v>
      </c>
      <c r="F4" s="22" t="s">
        <v>46</v>
      </c>
      <c r="G4" s="22" t="s">
        <v>47</v>
      </c>
      <c r="I4" t="s">
        <v>50</v>
      </c>
    </row>
    <row r="5" spans="2:22" x14ac:dyDescent="0.25">
      <c r="B5" s="22" t="s">
        <v>40</v>
      </c>
      <c r="C5" s="22">
        <v>3</v>
      </c>
      <c r="D5" s="22">
        <v>28</v>
      </c>
      <c r="E5" s="22">
        <v>89</v>
      </c>
      <c r="F5" s="22">
        <v>37</v>
      </c>
      <c r="G5" s="22">
        <v>54</v>
      </c>
      <c r="I5">
        <f>SUM(C5:G5)</f>
        <v>211</v>
      </c>
    </row>
    <row r="6" spans="2:22" x14ac:dyDescent="0.25">
      <c r="B6" s="22" t="s">
        <v>41</v>
      </c>
      <c r="C6" s="22">
        <v>30</v>
      </c>
      <c r="D6" s="22">
        <v>40</v>
      </c>
      <c r="E6" s="22">
        <v>46</v>
      </c>
      <c r="F6" s="22">
        <v>45</v>
      </c>
      <c r="G6" s="22">
        <v>56</v>
      </c>
      <c r="I6">
        <f t="shared" ref="I6:I7" si="0">SUM(C6:G6)</f>
        <v>217</v>
      </c>
    </row>
    <row r="7" spans="2:22" x14ac:dyDescent="0.25">
      <c r="B7" s="22" t="s">
        <v>42</v>
      </c>
      <c r="C7" s="22">
        <v>3</v>
      </c>
      <c r="D7" s="22">
        <v>51</v>
      </c>
      <c r="E7" s="22">
        <v>41</v>
      </c>
      <c r="F7" s="22">
        <v>80</v>
      </c>
      <c r="G7" s="22">
        <v>79</v>
      </c>
      <c r="I7">
        <f t="shared" si="0"/>
        <v>254</v>
      </c>
    </row>
    <row r="9" spans="2:22" x14ac:dyDescent="0.25">
      <c r="B9" t="s">
        <v>51</v>
      </c>
      <c r="J9" t="s">
        <v>52</v>
      </c>
      <c r="Q9" t="s">
        <v>53</v>
      </c>
    </row>
    <row r="10" spans="2:22" x14ac:dyDescent="0.25">
      <c r="B10" s="23" t="s">
        <v>38</v>
      </c>
      <c r="C10" s="23"/>
      <c r="D10" s="23"/>
      <c r="E10" s="23"/>
      <c r="F10" s="23"/>
      <c r="G10" s="23"/>
      <c r="J10" s="25" t="s">
        <v>38</v>
      </c>
      <c r="K10" s="26"/>
      <c r="L10" s="26"/>
      <c r="M10" s="26"/>
      <c r="N10" s="26"/>
      <c r="O10" s="27"/>
      <c r="Q10" s="25" t="s">
        <v>38</v>
      </c>
      <c r="R10" s="26"/>
      <c r="S10" s="26"/>
      <c r="T10" s="26"/>
      <c r="U10" s="26"/>
      <c r="V10" s="27"/>
    </row>
    <row r="11" spans="2:22" x14ac:dyDescent="0.25">
      <c r="B11" s="24" t="s">
        <v>48</v>
      </c>
      <c r="C11" s="24"/>
      <c r="D11" s="24"/>
      <c r="E11" s="24"/>
      <c r="F11" s="24"/>
      <c r="G11" s="24"/>
      <c r="J11" s="28" t="s">
        <v>48</v>
      </c>
      <c r="K11" s="29"/>
      <c r="L11" s="29"/>
      <c r="M11" s="29"/>
      <c r="N11" s="29"/>
      <c r="O11" s="30"/>
      <c r="Q11" s="28" t="s">
        <v>48</v>
      </c>
      <c r="R11" s="29"/>
      <c r="S11" s="29"/>
      <c r="T11" s="29"/>
      <c r="U11" s="29"/>
      <c r="V11" s="30"/>
    </row>
    <row r="12" spans="2:22" x14ac:dyDescent="0.25">
      <c r="B12" s="22"/>
      <c r="C12" s="22" t="s">
        <v>43</v>
      </c>
      <c r="D12" s="22" t="s">
        <v>44</v>
      </c>
      <c r="E12" s="22" t="s">
        <v>45</v>
      </c>
      <c r="F12" s="22" t="s">
        <v>46</v>
      </c>
      <c r="G12" s="22" t="s">
        <v>47</v>
      </c>
      <c r="J12" s="22"/>
      <c r="K12" s="22" t="s">
        <v>43</v>
      </c>
      <c r="L12" s="22" t="s">
        <v>44</v>
      </c>
      <c r="M12" s="22" t="s">
        <v>45</v>
      </c>
      <c r="N12" s="22" t="s">
        <v>46</v>
      </c>
      <c r="O12" s="22" t="s">
        <v>47</v>
      </c>
      <c r="Q12" s="22"/>
      <c r="R12" s="22" t="s">
        <v>43</v>
      </c>
      <c r="S12" s="22" t="s">
        <v>44</v>
      </c>
      <c r="T12" s="22" t="s">
        <v>45</v>
      </c>
      <c r="U12" s="22" t="s">
        <v>46</v>
      </c>
      <c r="V12" s="22" t="s">
        <v>47</v>
      </c>
    </row>
    <row r="13" spans="2:22" x14ac:dyDescent="0.25">
      <c r="B13" s="22" t="s">
        <v>40</v>
      </c>
      <c r="C13" s="22">
        <v>27</v>
      </c>
      <c r="D13" s="22">
        <v>53</v>
      </c>
      <c r="E13" s="22">
        <v>43</v>
      </c>
      <c r="F13" s="22">
        <v>77</v>
      </c>
      <c r="G13" s="22">
        <v>5</v>
      </c>
      <c r="J13" s="22" t="s">
        <v>40</v>
      </c>
      <c r="K13" s="22">
        <v>27</v>
      </c>
      <c r="L13" s="22">
        <v>53</v>
      </c>
      <c r="M13" s="22">
        <v>43</v>
      </c>
      <c r="N13" s="22">
        <v>77</v>
      </c>
      <c r="O13" s="22">
        <v>5</v>
      </c>
      <c r="Q13" s="22" t="s">
        <v>40</v>
      </c>
      <c r="R13" s="22">
        <v>27</v>
      </c>
      <c r="S13" s="22">
        <v>53</v>
      </c>
      <c r="T13" s="22">
        <v>43</v>
      </c>
      <c r="U13" s="22">
        <v>77</v>
      </c>
      <c r="V13" s="22">
        <v>5</v>
      </c>
    </row>
    <row r="14" spans="2:22" x14ac:dyDescent="0.25">
      <c r="B14" s="22" t="s">
        <v>41</v>
      </c>
      <c r="C14" s="22">
        <v>70</v>
      </c>
      <c r="D14" s="22">
        <v>30</v>
      </c>
      <c r="E14" s="22">
        <v>97</v>
      </c>
      <c r="F14" s="22">
        <v>41</v>
      </c>
      <c r="G14" s="22">
        <v>99</v>
      </c>
      <c r="J14" s="22" t="s">
        <v>41</v>
      </c>
      <c r="K14" s="22">
        <v>70</v>
      </c>
      <c r="L14" s="22">
        <v>30</v>
      </c>
      <c r="M14" s="22">
        <v>97</v>
      </c>
      <c r="N14" s="22">
        <v>41</v>
      </c>
      <c r="O14" s="22">
        <v>99</v>
      </c>
      <c r="Q14" s="22" t="s">
        <v>41</v>
      </c>
      <c r="R14" s="22">
        <v>70</v>
      </c>
      <c r="S14" s="22">
        <v>30</v>
      </c>
      <c r="T14" s="22">
        <v>97</v>
      </c>
      <c r="U14" s="22">
        <v>41</v>
      </c>
      <c r="V14" s="22">
        <v>99</v>
      </c>
    </row>
    <row r="15" spans="2:22" x14ac:dyDescent="0.25">
      <c r="B15" s="22" t="s">
        <v>42</v>
      </c>
      <c r="C15" s="22">
        <v>13</v>
      </c>
      <c r="D15" s="22">
        <v>47</v>
      </c>
      <c r="E15" s="22">
        <v>45</v>
      </c>
      <c r="F15" s="22">
        <v>30</v>
      </c>
      <c r="G15" s="22">
        <v>23</v>
      </c>
      <c r="J15" s="22" t="s">
        <v>42</v>
      </c>
      <c r="K15" s="22">
        <v>13</v>
      </c>
      <c r="L15" s="22">
        <v>47</v>
      </c>
      <c r="M15" s="22">
        <v>45</v>
      </c>
      <c r="N15" s="22">
        <v>30</v>
      </c>
      <c r="O15" s="22">
        <v>23</v>
      </c>
      <c r="Q15" s="22" t="s">
        <v>42</v>
      </c>
      <c r="R15" s="22">
        <v>13</v>
      </c>
      <c r="S15" s="22">
        <v>47</v>
      </c>
      <c r="T15" s="22">
        <v>45</v>
      </c>
      <c r="U15" s="22">
        <v>30</v>
      </c>
      <c r="V15" s="22">
        <v>23</v>
      </c>
    </row>
    <row r="19" spans="2:22" x14ac:dyDescent="0.25">
      <c r="B19" t="s">
        <v>49</v>
      </c>
    </row>
    <row r="21" spans="2:22" x14ac:dyDescent="0.25">
      <c r="B21" s="23" t="s">
        <v>38</v>
      </c>
      <c r="C21" s="23"/>
      <c r="D21" s="23"/>
      <c r="E21" s="23"/>
      <c r="F21" s="23"/>
      <c r="G21" s="23"/>
      <c r="Q21" t="s">
        <v>54</v>
      </c>
    </row>
    <row r="22" spans="2:22" x14ac:dyDescent="0.25">
      <c r="B22" s="24" t="s">
        <v>39</v>
      </c>
      <c r="C22" s="24"/>
      <c r="D22" s="24"/>
      <c r="E22" s="24"/>
      <c r="F22" s="24"/>
      <c r="G22" s="24"/>
      <c r="Q22">
        <f t="shared" ref="Q22:U24" si="1">C5</f>
        <v>3</v>
      </c>
      <c r="R22">
        <f t="shared" si="1"/>
        <v>28</v>
      </c>
      <c r="S22">
        <f t="shared" si="1"/>
        <v>89</v>
      </c>
      <c r="T22">
        <f t="shared" si="1"/>
        <v>37</v>
      </c>
      <c r="U22">
        <f t="shared" si="1"/>
        <v>54</v>
      </c>
    </row>
    <row r="23" spans="2:22" x14ac:dyDescent="0.25">
      <c r="B23" s="22"/>
      <c r="C23" s="22" t="s">
        <v>43</v>
      </c>
      <c r="D23" s="22" t="s">
        <v>44</v>
      </c>
      <c r="E23" s="22" t="s">
        <v>45</v>
      </c>
      <c r="F23" s="22" t="s">
        <v>46</v>
      </c>
      <c r="G23" s="22" t="s">
        <v>47</v>
      </c>
      <c r="Q23">
        <f t="shared" si="1"/>
        <v>30</v>
      </c>
      <c r="R23">
        <f t="shared" si="1"/>
        <v>40</v>
      </c>
      <c r="S23">
        <f t="shared" si="1"/>
        <v>46</v>
      </c>
      <c r="T23">
        <f t="shared" si="1"/>
        <v>45</v>
      </c>
      <c r="U23">
        <f t="shared" si="1"/>
        <v>56</v>
      </c>
    </row>
    <row r="24" spans="2:22" x14ac:dyDescent="0.25">
      <c r="B24" s="22" t="s">
        <v>40</v>
      </c>
      <c r="C24" s="22">
        <v>3</v>
      </c>
      <c r="D24" s="22"/>
      <c r="E24" s="22">
        <v>89</v>
      </c>
      <c r="F24" s="22">
        <v>37</v>
      </c>
      <c r="G24" s="22">
        <v>54</v>
      </c>
      <c r="Q24">
        <f t="shared" si="1"/>
        <v>3</v>
      </c>
      <c r="R24">
        <f t="shared" si="1"/>
        <v>51</v>
      </c>
      <c r="S24">
        <f t="shared" si="1"/>
        <v>41</v>
      </c>
      <c r="T24">
        <f t="shared" si="1"/>
        <v>80</v>
      </c>
      <c r="U24">
        <f t="shared" si="1"/>
        <v>79</v>
      </c>
    </row>
    <row r="25" spans="2:22" x14ac:dyDescent="0.25">
      <c r="B25" s="22" t="s">
        <v>41</v>
      </c>
      <c r="C25" s="22">
        <v>30</v>
      </c>
      <c r="D25" s="22">
        <v>40</v>
      </c>
      <c r="E25" s="22">
        <v>46</v>
      </c>
      <c r="F25" s="22"/>
      <c r="G25" s="22">
        <v>56</v>
      </c>
    </row>
    <row r="26" spans="2:22" x14ac:dyDescent="0.25">
      <c r="B26" s="22" t="s">
        <v>42</v>
      </c>
      <c r="C26" s="22">
        <v>3</v>
      </c>
      <c r="D26" s="22">
        <v>51</v>
      </c>
      <c r="E26" s="22"/>
      <c r="F26" s="22">
        <v>80</v>
      </c>
      <c r="G26" s="22">
        <v>79</v>
      </c>
    </row>
    <row r="27" spans="2:22" x14ac:dyDescent="0.25">
      <c r="Q27" t="s">
        <v>55</v>
      </c>
    </row>
    <row r="28" spans="2:22" x14ac:dyDescent="0.25">
      <c r="Q28" s="23" t="s">
        <v>38</v>
      </c>
      <c r="R28" s="24" t="s">
        <v>39</v>
      </c>
      <c r="S28" s="22"/>
      <c r="T28" s="22" t="s">
        <v>40</v>
      </c>
      <c r="U28" s="22" t="s">
        <v>41</v>
      </c>
      <c r="V28" s="22" t="s">
        <v>42</v>
      </c>
    </row>
    <row r="29" spans="2:22" x14ac:dyDescent="0.25">
      <c r="B29" s="23" t="s">
        <v>38</v>
      </c>
      <c r="C29" s="23"/>
      <c r="D29" s="23"/>
      <c r="E29" s="23"/>
      <c r="F29" s="23"/>
      <c r="G29" s="23"/>
      <c r="Q29" s="23"/>
      <c r="R29" s="24"/>
      <c r="S29" s="22" t="s">
        <v>43</v>
      </c>
      <c r="T29" s="22">
        <v>3</v>
      </c>
      <c r="U29" s="22">
        <v>30</v>
      </c>
      <c r="V29" s="22">
        <v>3</v>
      </c>
    </row>
    <row r="30" spans="2:22" x14ac:dyDescent="0.25">
      <c r="B30" s="24" t="s">
        <v>48</v>
      </c>
      <c r="C30" s="24"/>
      <c r="D30" s="24"/>
      <c r="E30" s="24"/>
      <c r="F30" s="24"/>
      <c r="G30" s="24"/>
      <c r="Q30" s="23"/>
      <c r="R30" s="24"/>
      <c r="S30" s="22" t="s">
        <v>44</v>
      </c>
      <c r="T30" s="22">
        <v>28</v>
      </c>
      <c r="U30" s="22">
        <v>40</v>
      </c>
      <c r="V30" s="22">
        <v>51</v>
      </c>
    </row>
    <row r="31" spans="2:22" x14ac:dyDescent="0.25">
      <c r="B31" s="22"/>
      <c r="C31" s="22" t="s">
        <v>43</v>
      </c>
      <c r="D31" s="22" t="s">
        <v>44</v>
      </c>
      <c r="E31" s="22" t="s">
        <v>45</v>
      </c>
      <c r="F31" s="22" t="s">
        <v>46</v>
      </c>
      <c r="G31" s="22" t="s">
        <v>47</v>
      </c>
      <c r="Q31" s="23"/>
      <c r="R31" s="24"/>
      <c r="S31" s="22" t="s">
        <v>45</v>
      </c>
      <c r="T31" s="22">
        <v>89</v>
      </c>
      <c r="U31" s="22">
        <v>46</v>
      </c>
      <c r="V31" s="22">
        <v>41</v>
      </c>
    </row>
    <row r="32" spans="2:22" x14ac:dyDescent="0.25">
      <c r="B32" s="22" t="s">
        <v>40</v>
      </c>
      <c r="C32" s="22">
        <v>27</v>
      </c>
      <c r="D32" s="22">
        <v>53</v>
      </c>
      <c r="E32" s="22">
        <v>43</v>
      </c>
      <c r="F32" s="22">
        <v>77</v>
      </c>
      <c r="G32" s="22">
        <v>5</v>
      </c>
      <c r="Q32" s="23"/>
      <c r="R32" s="24"/>
      <c r="S32" s="22" t="s">
        <v>46</v>
      </c>
      <c r="T32" s="22">
        <v>37</v>
      </c>
      <c r="U32" s="22">
        <v>45</v>
      </c>
      <c r="V32" s="22">
        <v>80</v>
      </c>
    </row>
    <row r="33" spans="2:22" x14ac:dyDescent="0.25">
      <c r="B33" s="22" t="s">
        <v>41</v>
      </c>
      <c r="C33" s="22">
        <v>70</v>
      </c>
      <c r="D33" s="22">
        <v>30</v>
      </c>
      <c r="E33" s="22">
        <v>97</v>
      </c>
      <c r="F33" s="22">
        <v>41</v>
      </c>
      <c r="G33" s="22">
        <v>99</v>
      </c>
      <c r="Q33" s="23"/>
      <c r="R33" s="24"/>
      <c r="S33" s="22" t="s">
        <v>47</v>
      </c>
      <c r="T33" s="22">
        <v>54</v>
      </c>
      <c r="U33" s="22">
        <v>56</v>
      </c>
      <c r="V33" s="22">
        <v>79</v>
      </c>
    </row>
    <row r="34" spans="2:22" x14ac:dyDescent="0.25">
      <c r="B34" s="22" t="s">
        <v>42</v>
      </c>
      <c r="C34" s="22">
        <v>13</v>
      </c>
      <c r="D34" s="22">
        <v>47</v>
      </c>
      <c r="E34" s="22">
        <v>45</v>
      </c>
      <c r="F34" s="22">
        <v>30</v>
      </c>
      <c r="G34" s="22">
        <v>23</v>
      </c>
    </row>
  </sheetData>
  <mergeCells count="14">
    <mergeCell ref="Q10:V10"/>
    <mergeCell ref="Q11:V11"/>
    <mergeCell ref="Q28:Q33"/>
    <mergeCell ref="R28:R33"/>
    <mergeCell ref="B29:G29"/>
    <mergeCell ref="B30:G30"/>
    <mergeCell ref="J10:O10"/>
    <mergeCell ref="J11:O11"/>
    <mergeCell ref="B22:G22"/>
    <mergeCell ref="B2:G2"/>
    <mergeCell ref="B3:G3"/>
    <mergeCell ref="B10:G10"/>
    <mergeCell ref="B11:G11"/>
    <mergeCell ref="B21:G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3"/>
  <sheetViews>
    <sheetView workbookViewId="0">
      <selection activeCell="K10" sqref="K10"/>
    </sheetView>
  </sheetViews>
  <sheetFormatPr defaultRowHeight="15" x14ac:dyDescent="0.25"/>
  <cols>
    <col min="4" max="4" width="9.140625" customWidth="1"/>
    <col min="6" max="10" width="9.140625" customWidth="1"/>
  </cols>
  <sheetData>
    <row r="3" spans="4:13" x14ac:dyDescent="0.25"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4:13" x14ac:dyDescent="0.25">
      <c r="D4" s="20"/>
      <c r="E4" s="20"/>
      <c r="F4" s="20" t="s">
        <v>31</v>
      </c>
      <c r="G4" s="20"/>
      <c r="H4" s="20"/>
      <c r="I4" s="20"/>
      <c r="J4" s="20"/>
      <c r="K4" s="20"/>
      <c r="L4" s="20"/>
      <c r="M4" s="20"/>
    </row>
    <row r="5" spans="4:13" x14ac:dyDescent="0.25">
      <c r="D5" s="20"/>
      <c r="E5" s="20"/>
      <c r="F5" s="20">
        <v>10</v>
      </c>
      <c r="G5" s="20">
        <v>20</v>
      </c>
      <c r="H5" s="20">
        <v>30</v>
      </c>
      <c r="I5" s="20">
        <v>40</v>
      </c>
      <c r="J5" s="20">
        <v>50</v>
      </c>
      <c r="K5" s="20"/>
      <c r="L5" s="20"/>
      <c r="M5" s="20"/>
    </row>
    <row r="6" spans="4:13" x14ac:dyDescent="0.25">
      <c r="D6" s="20" t="s">
        <v>32</v>
      </c>
      <c r="E6" s="20"/>
      <c r="F6" s="20"/>
      <c r="G6" s="20"/>
      <c r="H6" s="20"/>
      <c r="I6" s="20"/>
      <c r="J6" s="20"/>
      <c r="K6" s="20"/>
      <c r="L6" s="20"/>
      <c r="M6" s="20"/>
    </row>
    <row r="7" spans="4:13" x14ac:dyDescent="0.25">
      <c r="D7" s="20">
        <v>100</v>
      </c>
      <c r="E7" s="20"/>
      <c r="F7" s="31" t="s">
        <v>33</v>
      </c>
      <c r="G7" s="31"/>
      <c r="H7" s="20">
        <f>SUM(F5:J5)</f>
        <v>150</v>
      </c>
      <c r="I7" s="20"/>
      <c r="J7" s="20"/>
      <c r="K7" s="20"/>
      <c r="L7" s="31" t="s">
        <v>34</v>
      </c>
      <c r="M7" s="31"/>
    </row>
    <row r="8" spans="4:13" x14ac:dyDescent="0.25">
      <c r="D8" s="20">
        <v>200</v>
      </c>
      <c r="E8" s="20"/>
      <c r="F8" s="31" t="s">
        <v>35</v>
      </c>
      <c r="G8" s="31"/>
      <c r="H8" s="20">
        <f>SUM(D7:D11)</f>
        <v>1500</v>
      </c>
      <c r="I8" s="20"/>
      <c r="J8" s="20"/>
      <c r="K8" s="20"/>
      <c r="L8" s="32">
        <f>MAX(H7:H9)</f>
        <v>15000</v>
      </c>
      <c r="M8" s="32"/>
    </row>
    <row r="9" spans="4:13" x14ac:dyDescent="0.25">
      <c r="D9" s="20">
        <v>300</v>
      </c>
      <c r="E9" s="20"/>
      <c r="F9" s="31" t="s">
        <v>36</v>
      </c>
      <c r="G9" s="31"/>
      <c r="H9" s="20">
        <f>SUM(F13:J13)</f>
        <v>15000</v>
      </c>
      <c r="I9" s="20"/>
      <c r="J9" s="20"/>
      <c r="K9" s="20"/>
      <c r="L9" s="20"/>
      <c r="M9" s="20"/>
    </row>
    <row r="10" spans="4:13" x14ac:dyDescent="0.25">
      <c r="D10" s="20">
        <v>400</v>
      </c>
      <c r="E10" s="20"/>
      <c r="F10" s="20"/>
      <c r="G10" s="20"/>
      <c r="H10" s="20"/>
      <c r="I10" s="20"/>
      <c r="J10" s="20"/>
      <c r="K10" s="20"/>
      <c r="L10" s="20"/>
      <c r="M10" s="20"/>
    </row>
    <row r="11" spans="4:13" x14ac:dyDescent="0.25">
      <c r="D11" s="20">
        <v>500</v>
      </c>
      <c r="E11" s="20"/>
      <c r="F11" s="20"/>
      <c r="G11" s="20"/>
      <c r="H11" s="20"/>
      <c r="I11" s="20"/>
      <c r="J11" s="20"/>
      <c r="K11" s="20"/>
      <c r="L11" s="20"/>
      <c r="M11" s="20"/>
    </row>
    <row r="12" spans="4:13" x14ac:dyDescent="0.25">
      <c r="D12" s="20"/>
      <c r="E12" s="20"/>
      <c r="F12" s="20" t="s">
        <v>37</v>
      </c>
      <c r="G12" s="20"/>
      <c r="H12" s="20"/>
      <c r="I12" s="20"/>
      <c r="J12" s="20"/>
      <c r="K12" s="20"/>
      <c r="L12" s="20"/>
      <c r="M12" s="20"/>
    </row>
    <row r="13" spans="4:13" x14ac:dyDescent="0.25">
      <c r="D13" s="20"/>
      <c r="E13" s="20"/>
      <c r="F13" s="20">
        <v>1000</v>
      </c>
      <c r="G13" s="20">
        <v>2000</v>
      </c>
      <c r="H13" s="20">
        <v>3000</v>
      </c>
      <c r="I13" s="20">
        <v>4000</v>
      </c>
      <c r="J13" s="20">
        <v>5000</v>
      </c>
      <c r="K13" s="20"/>
      <c r="L13" s="20"/>
      <c r="M13" s="20"/>
    </row>
  </sheetData>
  <mergeCells count="5">
    <mergeCell ref="F7:G7"/>
    <mergeCell ref="L7:M7"/>
    <mergeCell ref="F8:G8"/>
    <mergeCell ref="L8:M8"/>
    <mergeCell ref="F9:G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G6"/>
  <sheetViews>
    <sheetView workbookViewId="0">
      <selection activeCell="G6" sqref="G6"/>
    </sheetView>
  </sheetViews>
  <sheetFormatPr defaultRowHeight="15" x14ac:dyDescent="0.25"/>
  <cols>
    <col min="7" max="7" width="11.85546875" bestFit="1" customWidth="1"/>
  </cols>
  <sheetData>
    <row r="4" spans="5:7" x14ac:dyDescent="0.25">
      <c r="E4" t="s">
        <v>56</v>
      </c>
      <c r="G4">
        <v>1</v>
      </c>
    </row>
    <row r="6" spans="5:7" x14ac:dyDescent="0.25">
      <c r="G6" t="e">
        <f>+E4+G4</f>
        <v>#VALUE!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tabSelected="1" workbookViewId="0">
      <selection activeCell="U25" sqref="U25"/>
    </sheetView>
  </sheetViews>
  <sheetFormatPr defaultRowHeight="15" x14ac:dyDescent="0.25"/>
  <cols>
    <col min="6" max="6" width="10.85546875" bestFit="1" customWidth="1"/>
    <col min="10" max="10" width="4" customWidth="1"/>
    <col min="11" max="11" width="4.28515625" customWidth="1"/>
    <col min="12" max="12" width="6.85546875" customWidth="1"/>
    <col min="13" max="13" width="9.140625" customWidth="1"/>
    <col min="14" max="14" width="10.5703125" customWidth="1"/>
    <col min="17" max="17" width="12.7109375" customWidth="1"/>
    <col min="21" max="21" width="5.28515625" customWidth="1"/>
    <col min="24" max="24" width="11.85546875" bestFit="1" customWidth="1"/>
  </cols>
  <sheetData>
    <row r="2" spans="2:24" ht="18.75" x14ac:dyDescent="0.3">
      <c r="Q2" s="21" t="s">
        <v>24</v>
      </c>
    </row>
    <row r="4" spans="2:24" x14ac:dyDescent="0.25">
      <c r="M4">
        <v>100</v>
      </c>
      <c r="N4">
        <v>0.1</v>
      </c>
      <c r="Q4">
        <v>-5.3125</v>
      </c>
    </row>
    <row r="5" spans="2:24" x14ac:dyDescent="0.25">
      <c r="Q5">
        <v>10.65625</v>
      </c>
    </row>
    <row r="6" spans="2:24" ht="18.75" x14ac:dyDescent="0.3">
      <c r="B6" s="21" t="s">
        <v>25</v>
      </c>
      <c r="D6" s="21" t="s">
        <v>26</v>
      </c>
      <c r="F6" s="21" t="s">
        <v>57</v>
      </c>
    </row>
    <row r="7" spans="2:24" ht="18.75" x14ac:dyDescent="0.3">
      <c r="D7" s="21" t="s">
        <v>27</v>
      </c>
      <c r="F7" s="21" t="s">
        <v>28</v>
      </c>
      <c r="M7">
        <v>100</v>
      </c>
      <c r="N7">
        <v>1E-3</v>
      </c>
      <c r="Q7">
        <v>-5.3333330154418945</v>
      </c>
      <c r="W7">
        <v>7</v>
      </c>
      <c r="X7">
        <v>1</v>
      </c>
    </row>
    <row r="8" spans="2:24" x14ac:dyDescent="0.25">
      <c r="Q8">
        <v>10.666666507720947</v>
      </c>
    </row>
    <row r="9" spans="2:24" ht="18.75" x14ac:dyDescent="0.3">
      <c r="F9" s="21" t="s">
        <v>29</v>
      </c>
      <c r="G9" s="21">
        <f ca="1">-G13/2</f>
        <v>0</v>
      </c>
      <c r="X9">
        <f>+W7+X7</f>
        <v>8</v>
      </c>
    </row>
    <row r="10" spans="2:24" ht="18.75" x14ac:dyDescent="0.3">
      <c r="F10" s="21"/>
      <c r="G10" s="21"/>
      <c r="M10">
        <v>100</v>
      </c>
      <c r="N10">
        <v>9.9999999999999995E-7</v>
      </c>
    </row>
    <row r="11" spans="2:24" ht="18.75" x14ac:dyDescent="0.3">
      <c r="F11" s="21"/>
      <c r="G11" s="21"/>
    </row>
    <row r="12" spans="2:24" ht="18.75" x14ac:dyDescent="0.3">
      <c r="F12" s="21"/>
      <c r="G12" s="21"/>
      <c r="Q12">
        <v>-5.3333333320915699</v>
      </c>
    </row>
    <row r="13" spans="2:24" ht="18.75" x14ac:dyDescent="0.3">
      <c r="F13" s="21" t="s">
        <v>30</v>
      </c>
      <c r="G13" s="21">
        <f ca="1">8-G9/2</f>
        <v>0</v>
      </c>
      <c r="Q13">
        <v>10.666666666045785</v>
      </c>
    </row>
    <row r="17" spans="10:19" x14ac:dyDescent="0.25">
      <c r="J17" s="22">
        <v>1</v>
      </c>
      <c r="K17" s="22"/>
      <c r="L17" s="22">
        <f ca="1">+J17+N17</f>
        <v>1</v>
      </c>
      <c r="M17" s="22"/>
      <c r="N17" s="22">
        <f ca="1">+N19</f>
        <v>0</v>
      </c>
    </row>
    <row r="18" spans="10:19" x14ac:dyDescent="0.25">
      <c r="L18" s="22"/>
      <c r="M18" s="22"/>
      <c r="N18" s="22"/>
    </row>
    <row r="19" spans="10:19" x14ac:dyDescent="0.25">
      <c r="L19" s="22">
        <f ca="1">+L17</f>
        <v>1</v>
      </c>
      <c r="M19" s="22"/>
      <c r="N19" s="22">
        <f ca="1">+L19</f>
        <v>1</v>
      </c>
    </row>
    <row r="32" spans="10:19" x14ac:dyDescent="0.25">
      <c r="S32" s="2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5" sqref="B5"/>
    </sheetView>
  </sheetViews>
  <sheetFormatPr defaultRowHeight="15" x14ac:dyDescent="0.25"/>
  <cols>
    <col min="1" max="1" width="18" bestFit="1" customWidth="1"/>
    <col min="4" max="4" width="9.140625" style="1"/>
  </cols>
  <sheetData>
    <row r="1" spans="1:2" x14ac:dyDescent="0.25">
      <c r="A1" s="2" t="s">
        <v>8</v>
      </c>
    </row>
    <row r="2" spans="1:2" ht="15.75" thickBot="1" x14ac:dyDescent="0.3"/>
    <row r="3" spans="1:2" x14ac:dyDescent="0.25">
      <c r="A3" t="s">
        <v>0</v>
      </c>
      <c r="B3" s="5">
        <v>40000</v>
      </c>
    </row>
    <row r="4" spans="1:2" ht="15.75" thickBot="1" x14ac:dyDescent="0.3">
      <c r="A4" t="s">
        <v>1</v>
      </c>
      <c r="B4" s="6">
        <v>15200</v>
      </c>
    </row>
    <row r="5" spans="1:2" ht="15.75" thickBot="1" x14ac:dyDescent="0.3">
      <c r="A5" t="s">
        <v>2</v>
      </c>
      <c r="B5" s="7">
        <f>+B3-B4</f>
        <v>24800</v>
      </c>
    </row>
    <row r="7" spans="1:2" x14ac:dyDescent="0.25">
      <c r="A7" s="2" t="s">
        <v>9</v>
      </c>
    </row>
    <row r="8" spans="1:2" ht="15.75" thickBot="1" x14ac:dyDescent="0.3"/>
    <row r="9" spans="1:2" x14ac:dyDescent="0.25">
      <c r="A9" t="s">
        <v>0</v>
      </c>
      <c r="B9" s="5">
        <v>68300</v>
      </c>
    </row>
    <row r="10" spans="1:2" ht="15.75" thickBot="1" x14ac:dyDescent="0.3">
      <c r="A10" t="s">
        <v>1</v>
      </c>
      <c r="B10" s="6">
        <v>28600</v>
      </c>
    </row>
    <row r="11" spans="1:2" ht="15.75" thickBot="1" x14ac:dyDescent="0.3">
      <c r="A11" t="s">
        <v>2</v>
      </c>
      <c r="B11" s="7">
        <f>+B9-B10</f>
        <v>39700</v>
      </c>
    </row>
    <row r="13" spans="1:2" x14ac:dyDescent="0.25">
      <c r="A13" s="2" t="s">
        <v>10</v>
      </c>
    </row>
    <row r="14" spans="1:2" ht="15.75" thickBot="1" x14ac:dyDescent="0.3"/>
    <row r="15" spans="1:2" x14ac:dyDescent="0.25">
      <c r="A15" t="s">
        <v>0</v>
      </c>
      <c r="B15" s="5">
        <v>110000</v>
      </c>
    </row>
    <row r="16" spans="1:2" ht="15.75" thickBot="1" x14ac:dyDescent="0.3">
      <c r="A16" t="s">
        <v>1</v>
      </c>
      <c r="B16" s="6">
        <v>42500</v>
      </c>
    </row>
    <row r="17" spans="1:2" ht="15.75" thickBot="1" x14ac:dyDescent="0.3">
      <c r="A17" t="s">
        <v>2</v>
      </c>
      <c r="B17" s="7">
        <f>+B15-B16</f>
        <v>67500</v>
      </c>
    </row>
  </sheetData>
  <scenarios current="2" sqref="B5">
    <scenario name="Varianta 1" locked="1" count="2" user="František Koliba" comment="Autor: František Koliba dne 13.3.2016">
      <inputCells r="B3" val="40000"/>
      <inputCells r="B4" val="15200"/>
    </scenario>
    <scenario name="Varianta 2" locked="1" count="2" user="František Koliba" comment="Autor: František Koliba dne 13.3.2016">
      <inputCells r="B3" val="68300"/>
      <inputCells r="B4" val="28600"/>
    </scenario>
    <scenario name="Varianta 3" locked="1" count="2" user="František Koliba" comment="Autor: František Koliba dne 13.3.2016">
      <inputCells r="B3" val="110000"/>
      <inputCells r="B4" val="42500"/>
    </scenario>
  </scenario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C12" sqref="C12:G17"/>
    </sheetView>
  </sheetViews>
  <sheetFormatPr defaultRowHeight="15" x14ac:dyDescent="0.25"/>
  <cols>
    <col min="2" max="2" width="9.140625" customWidth="1"/>
    <col min="3" max="6" width="9.28515625" customWidth="1"/>
    <col min="7" max="7" width="9.140625" customWidth="1"/>
  </cols>
  <sheetData>
    <row r="2" spans="1:7" x14ac:dyDescent="0.25">
      <c r="A2" t="s">
        <v>22</v>
      </c>
    </row>
    <row r="4" spans="1:7" x14ac:dyDescent="0.25">
      <c r="C4">
        <v>1</v>
      </c>
      <c r="D4">
        <v>2</v>
      </c>
      <c r="E4">
        <v>3</v>
      </c>
      <c r="F4">
        <v>4</v>
      </c>
      <c r="G4">
        <v>5</v>
      </c>
    </row>
    <row r="5" spans="1:7" x14ac:dyDescent="0.25">
      <c r="B5">
        <f>1/2*B4</f>
        <v>0</v>
      </c>
    </row>
    <row r="6" spans="1:7" x14ac:dyDescent="0.25">
      <c r="B6">
        <f>SQRT(B4)</f>
        <v>0</v>
      </c>
    </row>
    <row r="10" spans="1:7" x14ac:dyDescent="0.25">
      <c r="B10" s="20"/>
    </row>
    <row r="11" spans="1:7" x14ac:dyDescent="0.25">
      <c r="B11">
        <f>SQRT(B10*A12)</f>
        <v>0</v>
      </c>
      <c r="C11">
        <v>1</v>
      </c>
      <c r="D11">
        <v>2</v>
      </c>
      <c r="E11">
        <v>3</v>
      </c>
      <c r="F11">
        <v>4</v>
      </c>
      <c r="G11">
        <v>5</v>
      </c>
    </row>
    <row r="12" spans="1:7" x14ac:dyDescent="0.25">
      <c r="A12" s="20"/>
      <c r="B12">
        <v>10</v>
      </c>
    </row>
    <row r="13" spans="1:7" x14ac:dyDescent="0.25">
      <c r="B13">
        <v>9</v>
      </c>
    </row>
    <row r="14" spans="1:7" x14ac:dyDescent="0.25">
      <c r="B14">
        <v>8</v>
      </c>
    </row>
    <row r="15" spans="1:7" x14ac:dyDescent="0.25">
      <c r="B15">
        <v>7</v>
      </c>
    </row>
    <row r="16" spans="1:7" x14ac:dyDescent="0.25">
      <c r="B16">
        <v>6</v>
      </c>
    </row>
    <row r="17" spans="2:2" x14ac:dyDescent="0.25">
      <c r="B17">
        <v>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30" sqref="H30"/>
    </sheetView>
  </sheetViews>
  <sheetFormatPr defaultRowHeight="15" x14ac:dyDescent="0.25"/>
  <sheetData>
    <row r="1" spans="1:4" x14ac:dyDescent="0.25">
      <c r="A1" t="s">
        <v>23</v>
      </c>
    </row>
    <row r="3" spans="1:4" x14ac:dyDescent="0.25">
      <c r="B3">
        <v>14</v>
      </c>
    </row>
    <row r="4" spans="1:4" x14ac:dyDescent="0.25">
      <c r="B4">
        <v>15</v>
      </c>
    </row>
    <row r="5" spans="1:4" x14ac:dyDescent="0.25">
      <c r="B5">
        <v>16</v>
      </c>
      <c r="D5">
        <f>B3*B4*B5</f>
        <v>3360</v>
      </c>
    </row>
    <row r="8" spans="1:4" x14ac:dyDescent="0.25">
      <c r="D8">
        <f>386/D5</f>
        <v>0.11488095238095238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2"/>
  <sheetViews>
    <sheetView showGridLines="0" workbookViewId="0"/>
  </sheetViews>
  <sheetFormatPr defaultRowHeight="15" outlineLevelRow="1" outlineLevelCol="1" x14ac:dyDescent="0.25"/>
  <cols>
    <col min="3" max="3" width="19.42578125" bestFit="1" customWidth="1"/>
    <col min="4" max="7" width="14.85546875" bestFit="1" customWidth="1" outlineLevel="1"/>
  </cols>
  <sheetData>
    <row r="1" spans="2:7" ht="15.75" thickBot="1" x14ac:dyDescent="0.3"/>
    <row r="2" spans="2:7" ht="15.75" x14ac:dyDescent="0.25">
      <c r="B2" s="11" t="s">
        <v>15</v>
      </c>
      <c r="C2" s="11"/>
      <c r="D2" s="16"/>
      <c r="E2" s="16"/>
      <c r="F2" s="16"/>
      <c r="G2" s="16"/>
    </row>
    <row r="3" spans="2:7" ht="15.75" collapsed="1" x14ac:dyDescent="0.25">
      <c r="B3" s="10"/>
      <c r="C3" s="10"/>
      <c r="D3" s="17" t="s">
        <v>17</v>
      </c>
      <c r="E3" s="17" t="s">
        <v>4</v>
      </c>
      <c r="F3" s="17" t="s">
        <v>5</v>
      </c>
      <c r="G3" s="17" t="s">
        <v>6</v>
      </c>
    </row>
    <row r="4" spans="2:7" ht="33.75" hidden="1" outlineLevel="1" x14ac:dyDescent="0.25">
      <c r="B4" s="13"/>
      <c r="C4" s="13"/>
      <c r="D4" s="8"/>
      <c r="E4" s="19" t="s">
        <v>14</v>
      </c>
      <c r="F4" s="19" t="s">
        <v>14</v>
      </c>
      <c r="G4" s="19" t="s">
        <v>14</v>
      </c>
    </row>
    <row r="5" spans="2:7" x14ac:dyDescent="0.25">
      <c r="B5" s="14" t="s">
        <v>16</v>
      </c>
      <c r="C5" s="14"/>
      <c r="D5" s="12"/>
      <c r="E5" s="12"/>
      <c r="F5" s="12"/>
      <c r="G5" s="12"/>
    </row>
    <row r="6" spans="2:7" outlineLevel="1" x14ac:dyDescent="0.25">
      <c r="B6" s="13"/>
      <c r="C6" s="13" t="s">
        <v>12</v>
      </c>
      <c r="D6" s="8">
        <v>40000</v>
      </c>
      <c r="E6" s="18">
        <v>40000</v>
      </c>
      <c r="F6" s="18">
        <v>68300</v>
      </c>
      <c r="G6" s="18">
        <v>110000</v>
      </c>
    </row>
    <row r="7" spans="2:7" outlineLevel="1" x14ac:dyDescent="0.25">
      <c r="B7" s="13"/>
      <c r="C7" s="13" t="s">
        <v>13</v>
      </c>
      <c r="D7" s="8">
        <v>15200</v>
      </c>
      <c r="E7" s="18">
        <v>15200</v>
      </c>
      <c r="F7" s="18">
        <v>28600</v>
      </c>
      <c r="G7" s="18">
        <v>42500</v>
      </c>
    </row>
    <row r="8" spans="2:7" x14ac:dyDescent="0.25">
      <c r="B8" s="14" t="s">
        <v>18</v>
      </c>
      <c r="C8" s="14"/>
      <c r="D8" s="12"/>
      <c r="E8" s="12"/>
      <c r="F8" s="12"/>
      <c r="G8" s="12"/>
    </row>
    <row r="9" spans="2:7" ht="15.75" outlineLevel="1" thickBot="1" x14ac:dyDescent="0.3">
      <c r="B9" s="15"/>
      <c r="C9" s="15" t="s">
        <v>2</v>
      </c>
      <c r="D9" s="9">
        <v>24800</v>
      </c>
      <c r="E9" s="9">
        <v>24800</v>
      </c>
      <c r="F9" s="9">
        <v>39700</v>
      </c>
      <c r="G9" s="9">
        <v>67500</v>
      </c>
    </row>
    <row r="10" spans="2:7" x14ac:dyDescent="0.25">
      <c r="B10" t="s">
        <v>19</v>
      </c>
    </row>
    <row r="11" spans="2:7" x14ac:dyDescent="0.25">
      <c r="B11" t="s">
        <v>20</v>
      </c>
    </row>
    <row r="12" spans="2:7" x14ac:dyDescent="0.25">
      <c r="B12" t="s">
        <v>21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G23" sqref="G23"/>
    </sheetView>
  </sheetViews>
  <sheetFormatPr defaultRowHeight="15" x14ac:dyDescent="0.25"/>
  <cols>
    <col min="1" max="1" width="15.7109375" bestFit="1" customWidth="1"/>
    <col min="2" max="2" width="8" bestFit="1" customWidth="1"/>
  </cols>
  <sheetData>
    <row r="1" spans="1:2" x14ac:dyDescent="0.25">
      <c r="A1" s="3" t="s">
        <v>11</v>
      </c>
      <c r="B1" t="s">
        <v>7</v>
      </c>
    </row>
    <row r="3" spans="1:2" x14ac:dyDescent="0.25">
      <c r="A3" s="3" t="s">
        <v>3</v>
      </c>
      <c r="B3" t="s">
        <v>2</v>
      </c>
    </row>
    <row r="4" spans="1:2" x14ac:dyDescent="0.25">
      <c r="A4" s="1" t="s">
        <v>4</v>
      </c>
      <c r="B4" s="4">
        <v>24800</v>
      </c>
    </row>
    <row r="5" spans="1:2" x14ac:dyDescent="0.25">
      <c r="A5" s="1" t="s">
        <v>5</v>
      </c>
      <c r="B5" s="4">
        <v>39700</v>
      </c>
    </row>
    <row r="6" spans="1:2" x14ac:dyDescent="0.25">
      <c r="A6" s="1" t="s">
        <v>6</v>
      </c>
      <c r="B6" s="4">
        <v>67500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Vložit jinak</vt:lpstr>
      <vt:lpstr>Závislost vzorců</vt:lpstr>
      <vt:lpstr>Kontrola chyb</vt:lpstr>
      <vt:lpstr>Cyklické odkazy</vt:lpstr>
      <vt:lpstr>Scénář</vt:lpstr>
      <vt:lpstr>Tabulky</vt:lpstr>
      <vt:lpstr>Zpětné řešení</vt:lpstr>
      <vt:lpstr>Zpráva scénáře</vt:lpstr>
      <vt:lpstr>Kontingenční tabulka</vt:lpstr>
      <vt:lpstr>Nákupní_cena_zboží</vt:lpstr>
      <vt:lpstr>Tržby_za_zboží</vt:lpstr>
      <vt:lpstr>Zisk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Koliba</dc:creator>
  <cp:lastModifiedBy>František Koliba</cp:lastModifiedBy>
  <dcterms:created xsi:type="dcterms:W3CDTF">2016-03-13T11:02:38Z</dcterms:created>
  <dcterms:modified xsi:type="dcterms:W3CDTF">2018-03-18T18:37:46Z</dcterms:modified>
</cp:coreProperties>
</file>