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S\Vyuka\BPNIE\2022\NOVE\"/>
    </mc:Choice>
  </mc:AlternateContent>
  <bookViews>
    <workbookView xWindow="360" yWindow="15" windowWidth="11235" windowHeight="6945"/>
  </bookViews>
  <sheets>
    <sheet name="Příklady grafů" sheetId="1" r:id="rId1"/>
    <sheet name="Výsečový graf s dílčí výsečí" sheetId="2" r:id="rId2"/>
    <sheet name="XY bodový graf" sheetId="3" r:id="rId3"/>
    <sheet name="List4" sheetId="4" r:id="rId4"/>
    <sheet name="List5" sheetId="5" r:id="rId5"/>
    <sheet name="List6" sheetId="6" r:id="rId6"/>
    <sheet name="List7" sheetId="7" r:id="rId7"/>
    <sheet name="List8" sheetId="8" r:id="rId8"/>
    <sheet name="List9" sheetId="9" r:id="rId9"/>
    <sheet name="List10" sheetId="10" r:id="rId10"/>
    <sheet name="List11" sheetId="11" r:id="rId11"/>
    <sheet name="List12" sheetId="12" r:id="rId12"/>
    <sheet name="List13" sheetId="13" r:id="rId13"/>
    <sheet name="List14" sheetId="14" r:id="rId14"/>
    <sheet name="List15" sheetId="15" r:id="rId15"/>
    <sheet name="List16" sheetId="16" r:id="rId16"/>
  </sheets>
  <calcPr calcId="162913"/>
</workbook>
</file>

<file path=xl/calcChain.xml><?xml version="1.0" encoding="utf-8"?>
<calcChain xmlns="http://schemas.openxmlformats.org/spreadsheetml/2006/main">
  <c r="F32" i="3" l="1"/>
  <c r="F33" i="3"/>
  <c r="F34" i="3"/>
  <c r="F35" i="3"/>
  <c r="F36" i="3"/>
  <c r="F37" i="3"/>
  <c r="F38" i="3"/>
  <c r="F31" i="3"/>
  <c r="F10" i="3" l="1"/>
  <c r="F11" i="3"/>
  <c r="F12" i="3"/>
  <c r="F13" i="3"/>
  <c r="F14" i="3"/>
  <c r="F15" i="3"/>
  <c r="F16" i="3"/>
  <c r="F17" i="3"/>
  <c r="F9" i="3"/>
  <c r="C3" i="1" l="1"/>
  <c r="D3" i="1"/>
  <c r="C4" i="1"/>
  <c r="E4" i="1" s="1"/>
  <c r="D4" i="1"/>
  <c r="C5" i="1"/>
  <c r="D5" i="1"/>
  <c r="E5" i="1" s="1"/>
  <c r="F5" i="1" s="1"/>
  <c r="G5" i="1" s="1"/>
  <c r="H5" i="1" s="1"/>
  <c r="C6" i="1"/>
  <c r="D6" i="1"/>
  <c r="C7" i="1"/>
  <c r="D7" i="1"/>
  <c r="C8" i="1"/>
  <c r="D8" i="1"/>
  <c r="E8" i="1"/>
  <c r="C9" i="1"/>
  <c r="E9" i="1" s="1"/>
  <c r="F9" i="1" s="1"/>
  <c r="G9" i="1" s="1"/>
  <c r="H9" i="1" s="1"/>
  <c r="D9" i="1"/>
  <c r="C10" i="1"/>
  <c r="D10" i="1"/>
  <c r="C11" i="1"/>
  <c r="D11" i="1"/>
  <c r="C12" i="1"/>
  <c r="D12" i="1"/>
  <c r="C13" i="1"/>
  <c r="D13" i="1"/>
  <c r="E13" i="1" s="1"/>
  <c r="F13" i="1" s="1"/>
  <c r="G13" i="1" s="1"/>
  <c r="H13" i="1" s="1"/>
  <c r="C14" i="1"/>
  <c r="D14" i="1"/>
  <c r="E12" i="1" l="1"/>
  <c r="E10" i="1"/>
  <c r="F10" i="1" s="1"/>
  <c r="G10" i="1" s="1"/>
  <c r="H10" i="1" s="1"/>
  <c r="E11" i="1"/>
  <c r="E6" i="1"/>
  <c r="F6" i="1" s="1"/>
  <c r="G6" i="1" s="1"/>
  <c r="H6" i="1" s="1"/>
  <c r="F12" i="1"/>
  <c r="G12" i="1" s="1"/>
  <c r="H12" i="1" s="1"/>
  <c r="E7" i="1"/>
  <c r="F7" i="1" s="1"/>
  <c r="G7" i="1" s="1"/>
  <c r="H7" i="1" s="1"/>
  <c r="F4" i="1"/>
  <c r="G4" i="1" s="1"/>
  <c r="H4" i="1" s="1"/>
  <c r="F8" i="1"/>
  <c r="G8" i="1" s="1"/>
  <c r="H8" i="1" s="1"/>
  <c r="E14" i="1"/>
  <c r="F14" i="1" s="1"/>
  <c r="G14" i="1" s="1"/>
  <c r="H14" i="1" s="1"/>
  <c r="E3" i="1"/>
  <c r="F3" i="1" s="1"/>
  <c r="F11" i="1"/>
  <c r="G11" i="1" s="1"/>
  <c r="H11" i="1" s="1"/>
  <c r="F15" i="1" l="1"/>
  <c r="G3" i="1"/>
  <c r="H3" i="1" s="1"/>
</calcChain>
</file>

<file path=xl/sharedStrings.xml><?xml version="1.0" encoding="utf-8"?>
<sst xmlns="http://schemas.openxmlformats.org/spreadsheetml/2006/main" count="27" uniqueCount="27">
  <si>
    <t>Nezdanitelná položka</t>
  </si>
  <si>
    <t>Inkaso:</t>
  </si>
  <si>
    <t xml:space="preserve">Důch. připojiš.: </t>
  </si>
  <si>
    <t>Měsíc</t>
  </si>
  <si>
    <t>Plat</t>
  </si>
  <si>
    <t xml:space="preserve"> Nemocenské poj.</t>
  </si>
  <si>
    <t>Důchodové poj.</t>
  </si>
  <si>
    <t>Daň</t>
  </si>
  <si>
    <t>Čistý plat</t>
  </si>
  <si>
    <t>Čistý plat-Inkaso-Důch.pojiš.</t>
  </si>
  <si>
    <t>Průměrný plat za celý rok: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</si>
  <si>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</si>
  <si>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</si>
  <si>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</si>
  <si>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</si>
  <si>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</si>
  <si>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</si>
  <si>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</si>
  <si>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</si>
  <si>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</si>
  <si>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</si>
  <si>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</si>
  <si>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</si>
  <si>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X</t>
  </si>
  <si>
    <t>f(x) = x*x/2</t>
  </si>
  <si>
    <t>Průměr na den</t>
  </si>
  <si>
    <t>Utraceno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</si>
</sst>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"/>
  </numFmts>
  <fonts count="2" x14ac:knownFonts="1">
    <font>
      <sz val="10"/>
      <name val="Arial CE"/>
    </font>
    <font>
      <b/>
      <sz val="10"/>
      <name val="Arial CE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NumberFormat="1" applyBorder="1"/>
    <xf numFmtId="164" fontId="0" fillId="0" borderId="1" xfId="0" applyNumberFormat="1" applyBorder="1"/>
    <xf numFmtId="3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Průměrné platy za den v r. 95</a:t>
            </a:r>
          </a:p>
        </c:rich>
      </c:tx>
      <c:layout>
        <c:manualLayout>
          <c:xMode val="edge"/>
          <c:yMode val="edge"/>
          <c:x val="0.34872644900279182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09562311500355"/>
          <c:y val="0.18263499753666135"/>
          <c:w val="0.8359879111420736"/>
          <c:h val="0.62574941778954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'Příklady grafů'!$H$2</c:f>
              <c:strCache>
                <c:ptCount val="1"/>
                <c:pt idx="0">
                  <c:v>Průměr na den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'Příklady grafů'!$A$3:$A$14</c:f>
              <c:numCache>
                <c:formatCode>mmm\-yy</c:formatCode>
                <c:ptCount val="12"/>
                <c:pt idx="0" formatCode="mmm\-yy">
                  <c:v>34700</c:v>
                </c:pt>
                <c:pt idx="1">
                  <c:v>34731</c:v>
                </c:pt>
                <c:pt idx="2" formatCode="mmm\-yy">
                  <c:v>34759</c:v>
                </c:pt>
                <c:pt idx="3" formatCode="mmm\-yy">
                  <c:v>34790</c:v>
                </c:pt>
                <c:pt idx="4" formatCode="mmm\-yy">
                  <c:v>34820</c:v>
                </c:pt>
                <c:pt idx="5" formatCode="mmm\-yy">
                  <c:v>34851</c:v>
                </c:pt>
                <c:pt idx="6" formatCode="mmm\-yy">
                  <c:v>34881</c:v>
                </c:pt>
                <c:pt idx="7" formatCode="mmm\-yy">
                  <c:v>34912</c:v>
                </c:pt>
                <c:pt idx="8" formatCode="mmm\-yy">
                  <c:v>34943</c:v>
                </c:pt>
                <c:pt idx="9" formatCode="mmm\-yy">
                  <c:v>34973</c:v>
                </c:pt>
                <c:pt idx="10" formatCode="mmm\-yy">
                  <c:v>35004</c:v>
                </c:pt>
                <c:pt idx="11" formatCode="mmm\-yy">
                  <c:v>35034</c:v>
                </c:pt>
              </c:numCache>
            </c:numRef>
          </c:cat>
          <c:val>
            <c:numRef>
              <c:f>'Příklady grafů'!$H$3:$H$14</c:f>
              <c:numCache>
                <c:formatCode>General</c:formatCode>
                <c:ptCount val="12"/>
                <c:pt idx="0">
                  <c:v>205.32258064516128</c:v>
                </c:pt>
                <c:pt idx="1">
                  <c:v>200.71428571428572</c:v>
                </c:pt>
                <c:pt idx="2">
                  <c:v>112.80645161290323</c:v>
                </c:pt>
                <c:pt idx="3">
                  <c:v>125.43333333333334</c:v>
                </c:pt>
                <c:pt idx="4">
                  <c:v>158.35483870967741</c:v>
                </c:pt>
                <c:pt idx="5">
                  <c:v>137.66666666666666</c:v>
                </c:pt>
                <c:pt idx="6">
                  <c:v>128.54838709677421</c:v>
                </c:pt>
                <c:pt idx="7">
                  <c:v>137.90322580645162</c:v>
                </c:pt>
                <c:pt idx="8">
                  <c:v>155.1</c:v>
                </c:pt>
                <c:pt idx="9">
                  <c:v>160.16129032258064</c:v>
                </c:pt>
                <c:pt idx="10">
                  <c:v>188.8</c:v>
                </c:pt>
                <c:pt idx="11">
                  <c:v>200.06451612903226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0-4970-ADCC-E68771BDD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117848"/>
        <c:axId val="416118632"/>
      </c:barChart>
      <c:catAx>
        <c:axId val="416117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měsíce</a:t>
                </a:r>
              </a:p>
            </c:rich>
          </c:tx>
          <c:layout>
            <c:manualLayout>
              <c:xMode val="edge"/>
              <c:yMode val="edge"/>
              <c:x val="0.4872614808499256"/>
              <c:y val="0.88922281421409144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16118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6118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Průměrný plat</a:t>
                </a:r>
              </a:p>
            </c:rich>
          </c:tx>
          <c:layout>
            <c:manualLayout>
              <c:xMode val="edge"/>
              <c:yMode val="edge"/>
              <c:x val="2.7070063694267517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16117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859939482087031"/>
          <c:y val="0.47006050890345291"/>
          <c:w val="2.8662420382165599E-2"/>
          <c:h val="5.68862275449101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&amp;A</c:oddHeader>
      <c:oddFooter>Strana &amp;P</c:oddFooter>
    </c:headerFooter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8EE-482D-962E-81E876C228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8EE-482D-962E-81E876C228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8EE-482D-962E-81E876C228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8EE-482D-962E-81E876C228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8EE-482D-962E-81E876C2288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8EE-482D-962E-81E876C2288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8EE-482D-962E-81E876C2288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8EE-482D-962E-81E876C2288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98EE-482D-962E-81E876C2288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98EE-482D-962E-81E876C2288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98EE-482D-962E-81E876C2288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98EE-482D-962E-81E876C228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'Příklady grafů'!$A$3:$A$14</c:f>
              <c:numCache>
                <c:formatCode>mmm\-yy</c:formatCode>
                <c:ptCount val="12"/>
                <c:pt idx="0" formatCode="mmm\-yy">
                  <c:v>34700</c:v>
                </c:pt>
                <c:pt idx="1">
                  <c:v>34731</c:v>
                </c:pt>
                <c:pt idx="2" formatCode="mmm\-yy">
                  <c:v>34759</c:v>
                </c:pt>
                <c:pt idx="3" formatCode="mmm\-yy">
                  <c:v>34790</c:v>
                </c:pt>
                <c:pt idx="4" formatCode="mmm\-yy">
                  <c:v>34820</c:v>
                </c:pt>
                <c:pt idx="5" formatCode="mmm\-yy">
                  <c:v>34851</c:v>
                </c:pt>
                <c:pt idx="6" formatCode="mmm\-yy">
                  <c:v>34881</c:v>
                </c:pt>
                <c:pt idx="7" formatCode="mmm\-yy">
                  <c:v>34912</c:v>
                </c:pt>
                <c:pt idx="8" formatCode="mmm\-yy">
                  <c:v>34943</c:v>
                </c:pt>
                <c:pt idx="9" formatCode="mmm\-yy">
                  <c:v>34973</c:v>
                </c:pt>
                <c:pt idx="10" formatCode="mmm\-yy">
                  <c:v>35004</c:v>
                </c:pt>
                <c:pt idx="11" formatCode="mmm\-yy">
                  <c:v>35034</c:v>
                </c:pt>
              </c:numCache>
            </c:numRef>
          </c:cat>
          <c:val>
            <c:numRef>
              <c:f>'Příklady grafů'!$F$3:$F$14</c:f>
              <c:numCache>
                <c:formatCode>#,##0</c:formatCode>
                <c:ptCount val="12"/>
                <c:pt idx="0">
                  <c:v>7915</c:v>
                </c:pt>
                <c:pt idx="1">
                  <c:v>7170</c:v>
                </c:pt>
                <c:pt idx="2">
                  <c:v>5047</c:v>
                </c:pt>
                <c:pt idx="3">
                  <c:v>5313</c:v>
                </c:pt>
                <c:pt idx="4">
                  <c:v>6459</c:v>
                </c:pt>
                <c:pt idx="5">
                  <c:v>5680</c:v>
                </c:pt>
                <c:pt idx="6">
                  <c:v>5535</c:v>
                </c:pt>
                <c:pt idx="7">
                  <c:v>5825</c:v>
                </c:pt>
                <c:pt idx="8">
                  <c:v>6203</c:v>
                </c:pt>
                <c:pt idx="9">
                  <c:v>6515</c:v>
                </c:pt>
                <c:pt idx="10">
                  <c:v>7214</c:v>
                </c:pt>
                <c:pt idx="11">
                  <c:v>7752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D-4E46-894B-E6248299B51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'Příklady grafů'!$A$3:$A$14</c:f>
              <c:numCache>
                <c:formatCode>mmm\-yy</c:formatCode>
                <c:ptCount val="12"/>
                <c:pt idx="0" formatCode="mmm\-yy">
                  <c:v>34700</c:v>
                </c:pt>
                <c:pt idx="1">
                  <c:v>34731</c:v>
                </c:pt>
                <c:pt idx="2" formatCode="mmm\-yy">
                  <c:v>34759</c:v>
                </c:pt>
                <c:pt idx="3" formatCode="mmm\-yy">
                  <c:v>34790</c:v>
                </c:pt>
                <c:pt idx="4" formatCode="mmm\-yy">
                  <c:v>34820</c:v>
                </c:pt>
                <c:pt idx="5" formatCode="mmm\-yy">
                  <c:v>34851</c:v>
                </c:pt>
                <c:pt idx="6" formatCode="mmm\-yy">
                  <c:v>34881</c:v>
                </c:pt>
                <c:pt idx="7" formatCode="mmm\-yy">
                  <c:v>34912</c:v>
                </c:pt>
                <c:pt idx="8" formatCode="mmm\-yy">
                  <c:v>34943</c:v>
                </c:pt>
                <c:pt idx="9" formatCode="mmm\-yy">
                  <c:v>34973</c:v>
                </c:pt>
                <c:pt idx="10" formatCode="mmm\-yy">
                  <c:v>35004</c:v>
                </c:pt>
                <c:pt idx="11" formatCode="mmm\-yy">
                  <c:v>35034</c:v>
                </c:pt>
              </c:numCache>
            </c:numRef>
          </c:cat>
          <c:val>
            <c:numRef>
              <c:f>'Příklady grafů'!$B$3:$B$14</c:f>
              <c:numCache>
                <c:formatCode>#,##0</c:formatCode>
                <c:ptCount val="12"/>
                <c:pt idx="0">
                  <c:v>10200</c:v>
                </c:pt>
                <c:pt idx="1">
                  <c:v>9200</c:v>
                </c:pt>
                <c:pt idx="2">
                  <c:v>6350</c:v>
                </c:pt>
                <c:pt idx="3">
                  <c:v>6700</c:v>
                </c:pt>
                <c:pt idx="4">
                  <c:v>8250</c:v>
                </c:pt>
                <c:pt idx="5">
                  <c:v>7200</c:v>
                </c:pt>
                <c:pt idx="6">
                  <c:v>7000</c:v>
                </c:pt>
                <c:pt idx="7">
                  <c:v>7400</c:v>
                </c:pt>
                <c:pt idx="8">
                  <c:v>7900</c:v>
                </c:pt>
                <c:pt idx="9">
                  <c:v>8325</c:v>
                </c:pt>
                <c:pt idx="10">
                  <c:v>9260</c:v>
                </c:pt>
                <c:pt idx="11">
                  <c:v>9990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1-453C-92F3-EA8D9A5E0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153216"/>
        <c:axId val="41545929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'Příklady grafů'!$A$3:$A$14</c:f>
              <c:numCache>
                <c:formatCode>mmm\-yy</c:formatCode>
                <c:ptCount val="12"/>
                <c:pt idx="0" formatCode="mmm\-yy">
                  <c:v>34700</c:v>
                </c:pt>
                <c:pt idx="1">
                  <c:v>34731</c:v>
                </c:pt>
                <c:pt idx="2" formatCode="mmm\-yy">
                  <c:v>34759</c:v>
                </c:pt>
                <c:pt idx="3" formatCode="mmm\-yy">
                  <c:v>34790</c:v>
                </c:pt>
                <c:pt idx="4" formatCode="mmm\-yy">
                  <c:v>34820</c:v>
                </c:pt>
                <c:pt idx="5" formatCode="mmm\-yy">
                  <c:v>34851</c:v>
                </c:pt>
                <c:pt idx="6" formatCode="mmm\-yy">
                  <c:v>34881</c:v>
                </c:pt>
                <c:pt idx="7" formatCode="mmm\-yy">
                  <c:v>34912</c:v>
                </c:pt>
                <c:pt idx="8" formatCode="mmm\-yy">
                  <c:v>34943</c:v>
                </c:pt>
                <c:pt idx="9" formatCode="mmm\-yy">
                  <c:v>34973</c:v>
                </c:pt>
                <c:pt idx="10" formatCode="mmm\-yy">
                  <c:v>35004</c:v>
                </c:pt>
                <c:pt idx="11" formatCode="mmm\-yy">
                  <c:v>35034</c:v>
                </c:pt>
              </c:numCache>
            </c:numRef>
          </c:cat>
          <c:val>
            <c:numRef>
              <c:f>'Příklady grafů'!$I$3:$I$14</c:f>
              <c:numCache>
                <c:formatCode>General</c:formatCode>
                <c:ptCount val="12"/>
                <c:pt idx="0">
                  <c:v>100</c:v>
                </c:pt>
                <c:pt idx="1">
                  <c:v>158</c:v>
                </c:pt>
                <c:pt idx="2">
                  <c:v>211</c:v>
                </c:pt>
                <c:pt idx="3">
                  <c:v>100</c:v>
                </c:pt>
                <c:pt idx="4">
                  <c:v>140</c:v>
                </c:pt>
                <c:pt idx="5">
                  <c:v>300</c:v>
                </c:pt>
                <c:pt idx="6">
                  <c:v>95</c:v>
                </c:pt>
                <c:pt idx="7">
                  <c:v>95</c:v>
                </c:pt>
                <c:pt idx="8">
                  <c:v>120</c:v>
                </c:pt>
                <c:pt idx="9">
                  <c:v>80</c:v>
                </c:pt>
                <c:pt idx="10">
                  <c:v>300</c:v>
                </c:pt>
                <c:pt idx="11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21-453C-92F3-EA8D9A5E0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458512"/>
        <c:axId val="415457336"/>
      </c:lineChart>
      <c:dateAx>
        <c:axId val="416153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5459296"/>
        <c:crosses val="autoZero"/>
        <c:auto val="1"/>
        <c:lblOffset val="100"/>
        <c:baseTimeUnit val="months"/>
      </c:dateAx>
      <c:valAx>
        <c:axId val="41545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6153216"/>
        <c:crosses val="autoZero"/>
        <c:crossBetween val="between"/>
      </c:valAx>
      <c:valAx>
        <c:axId val="41545733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5458512"/>
        <c:crosses val="max"/>
        <c:crossBetween val="between"/>
      </c:valAx>
      <c:dateAx>
        <c:axId val="41545851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1545733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E5-4F35-8482-6558592C89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E5-4F35-8482-6558592C89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E5-4F35-8482-6558592C89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E5-4F35-8482-6558592C89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E5-4F35-8482-6558592C89B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E5-4F35-8482-6558592C89B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E5-4F35-8482-6558592C89B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9E5-4F35-8482-6558592C89B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9E5-4F35-8482-6558592C89B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9E5-4F35-8482-6558592C89B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9E5-4F35-8482-6558592C89B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9E5-4F35-8482-6558592C89B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9E5-4F35-8482-6558592C89B5}"/>
              </c:ext>
            </c:extLst>
          </c:dPt>
          <c:cat>
            <c:strRef>
              <c:f>'Výsečový graf s dílčí výsečí'!$C$8:$C$19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'Výsečový graf s dílčí výsečí'!$D$8:$D$19</c:f>
              <c:numCache>
                <c:formatCode>General</c:formatCode>
                <c:ptCount val="12"/>
                <c:pt idx="0">
                  <c:v>1000</c:v>
                </c:pt>
                <c:pt idx="1">
                  <c:v>1200</c:v>
                </c:pt>
                <c:pt idx="2">
                  <c:v>4000</c:v>
                </c:pt>
                <c:pt idx="3">
                  <c:v>1500</c:v>
                </c:pt>
                <c:pt idx="4">
                  <c:v>2000</c:v>
                </c:pt>
                <c:pt idx="5">
                  <c:v>900</c:v>
                </c:pt>
                <c:pt idx="6">
                  <c:v>1100</c:v>
                </c:pt>
                <c:pt idx="7">
                  <c:v>4500</c:v>
                </c:pt>
                <c:pt idx="8">
                  <c:v>114</c:v>
                </c:pt>
                <c:pt idx="9">
                  <c:v>210</c:v>
                </c:pt>
                <c:pt idx="10">
                  <c:v>115</c:v>
                </c:pt>
                <c:pt idx="1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A19-90A4-A4BC8A6EB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43-4304-B090-E9CD3B623C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43-4304-B090-E9CD3B623C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43-4304-B090-E9CD3B623C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43-4304-B090-E9CD3B623C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243-4304-B090-E9CD3B623C9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243-4304-B090-E9CD3B623C9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243-4304-B090-E9CD3B623C9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243-4304-B090-E9CD3B623C9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243-4304-B090-E9CD3B623C9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243-4304-B090-E9CD3B623C9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243-4304-B090-E9CD3B623C9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243-4304-B090-E9CD3B623C9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243-4304-B090-E9CD3B623C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'Výsečový graf s dílčí výsečí'!$C$8:$C$19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'Výsečový graf s dílčí výsečí'!$D$8:$D$19</c:f>
              <c:numCache>
                <c:formatCode>General</c:formatCode>
                <c:ptCount val="12"/>
                <c:pt idx="0">
                  <c:v>1000</c:v>
                </c:pt>
                <c:pt idx="1">
                  <c:v>1200</c:v>
                </c:pt>
                <c:pt idx="2">
                  <c:v>4000</c:v>
                </c:pt>
                <c:pt idx="3">
                  <c:v>1500</c:v>
                </c:pt>
                <c:pt idx="4">
                  <c:v>2000</c:v>
                </c:pt>
                <c:pt idx="5">
                  <c:v>900</c:v>
                </c:pt>
                <c:pt idx="6">
                  <c:v>1100</c:v>
                </c:pt>
                <c:pt idx="7">
                  <c:v>4500</c:v>
                </c:pt>
                <c:pt idx="8">
                  <c:v>114</c:v>
                </c:pt>
                <c:pt idx="9">
                  <c:v>210</c:v>
                </c:pt>
                <c:pt idx="10">
                  <c:v>115</c:v>
                </c:pt>
                <c:pt idx="1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243-4304-B090-E9CD3B623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2"/>
        <c:splitType val="percent"/>
        <c:splitPos val="3"/>
        <c:secondPieSize val="49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'XY bodový graf'!$E$9:$E$17</c:f>
              <c:numCache>
                <c:formatCode>General</c:formatCode>
                <c:ptCount val="9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</c:numCache>
            </c:numRef>
          </c:xVal>
          <c:yVal>
            <c:numRef>
              <c:f>'XY bodový graf'!$F$9:$F$17</c:f>
              <c:numCache>
                <c:formatCode>General</c:formatCode>
                <c:ptCount val="9"/>
                <c:pt idx="0">
                  <c:v>4.5</c:v>
                </c:pt>
                <c:pt idx="1">
                  <c:v>2</c:v>
                </c:pt>
                <c:pt idx="2">
                  <c:v>0.5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  <c:pt idx="6">
                  <c:v>0.5</c:v>
                </c:pt>
                <c:pt idx="7">
                  <c:v>2</c:v>
                </c:pt>
                <c:pt idx="8">
                  <c:v>4.5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5CF-4BD0-ACB6-1BEAC0FE4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152672"/>
        <c:axId val="417155416"/>
      </c:scatterChart>
      <c:valAx>
        <c:axId val="417152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7155416"/>
        <c:crosses val="autoZero"/>
        <c:crossBetween val="midCat"/>
      </c:valAx>
      <c:valAx>
        <c:axId val="41715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7152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'XY bodový graf'!$E$31:$E$38</c:f>
              <c:numCache>
                <c:formatCode>General</c:formatCode>
                <c:ptCount val="8"/>
                <c:pt idx="0">
                  <c:v>-4</c:v>
                </c:pt>
                <c:pt idx="1">
                  <c:v>-2</c:v>
                </c:pt>
                <c:pt idx="2">
                  <c:v>-1.5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</c:numCache>
            </c:numRef>
          </c:xVal>
          <c:yVal>
            <c:numRef>
              <c:f>'XY bodový graf'!$F$31:$F$38</c:f>
              <c:numCache>
                <c:formatCode>General</c:formatCode>
                <c:ptCount val="8"/>
                <c:pt idx="0">
                  <c:v>8</c:v>
                </c:pt>
                <c:pt idx="1">
                  <c:v>2</c:v>
                </c:pt>
                <c:pt idx="2">
                  <c:v>1.125</c:v>
                </c:pt>
                <c:pt idx="3">
                  <c:v>0</c:v>
                </c:pt>
                <c:pt idx="4">
                  <c:v>0.125</c:v>
                </c:pt>
                <c:pt idx="5">
                  <c:v>0.5</c:v>
                </c:pt>
                <c:pt idx="6">
                  <c:v>2</c:v>
                </c:pt>
                <c:pt idx="7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5A-4AD1-8BC6-37E7CA043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458904"/>
        <c:axId val="415463608"/>
      </c:scatterChart>
      <c:valAx>
        <c:axId val="415458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5463608"/>
        <c:crosses val="autoZero"/>
        <c:crossBetween val="midCat"/>
      </c:valAx>
      <c:valAx>
        <c:axId val="415463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5458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'XY bodový graf'!$F$31:$F$38</c:f>
              <c:numCache>
                <c:formatCode>General</c:formatCode>
                <c:ptCount val="8"/>
                <c:pt idx="0">
                  <c:v>8</c:v>
                </c:pt>
                <c:pt idx="1">
                  <c:v>2</c:v>
                </c:pt>
                <c:pt idx="2">
                  <c:v>1.125</c:v>
                </c:pt>
                <c:pt idx="3">
                  <c:v>0</c:v>
                </c:pt>
                <c:pt idx="4">
                  <c:v>0.125</c:v>
                </c:pt>
                <c:pt idx="5">
                  <c:v>0.5</c:v>
                </c:pt>
                <c:pt idx="6">
                  <c:v>2</c:v>
                </c:pt>
                <c:pt idx="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AD-4EC0-98C9-175FA8140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817144"/>
        <c:axId val="417158552"/>
      </c:lineChart>
      <c:catAx>
        <c:axId val="718171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7158552"/>
        <c:crosses val="autoZero"/>
        <c:auto val="1"/>
        <c:lblAlgn val="ctr"/>
        <c:lblOffset val="100"/>
        <c:noMultiLvlLbl val="0"/>
      </c:catAx>
      <c:valAx>
        <c:axId val="417158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1817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20</xdr:row>
      <xdr:rowOff>47625</xdr:rowOff>
    </xdr:from>
    <xdr:to>
      <xdr:col>7</xdr:col>
      <xdr:colOff>485775</xdr:colOff>
      <xdr:row>39</xdr:row>
      <xdr:rowOff>152400</xdr:rowOff>
    </xdr:to>
    <xdr:graphicFrame macro="">
      <xdr:nvGraphicFramePr>
        <xdr:cNvPr id="102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171450</xdr:colOff>
      <xdr:row>2</xdr:row>
      <xdr:rowOff>142875</xdr:rowOff>
    </xdr:from>
    <xdr:to>
      <xdr:col>19</xdr:col>
      <xdr:colOff>476250</xdr:colOff>
      <xdr:row>19</xdr:row>
      <xdr:rowOff>133350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285750</xdr:colOff>
      <xdr:row>25</xdr:row>
      <xdr:rowOff>52387</xdr:rowOff>
    </xdr:from>
    <xdr:to>
      <xdr:col>18</xdr:col>
      <xdr:colOff>590550</xdr:colOff>
      <xdr:row>42</xdr:row>
      <xdr:rowOff>42862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14</xdr:row>
      <xdr:rowOff>133350</xdr:rowOff>
    </xdr:from>
    <xdr:to>
      <xdr:col>18</xdr:col>
      <xdr:colOff>352425</xdr:colOff>
      <xdr:row>31</xdr:row>
      <xdr:rowOff>123825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</xdr:colOff>
      <xdr:row>15</xdr:row>
      <xdr:rowOff>14287</xdr:rowOff>
    </xdr:from>
    <xdr:to>
      <xdr:col>18</xdr:col>
      <xdr:colOff>352425</xdr:colOff>
      <xdr:row>32</xdr:row>
      <xdr:rowOff>4762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</xdr:row>
      <xdr:rowOff>157162</xdr:rowOff>
    </xdr:from>
    <xdr:to>
      <xdr:col>16</xdr:col>
      <xdr:colOff>581025</xdr:colOff>
      <xdr:row>20</xdr:row>
      <xdr:rowOff>147637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123825</xdr:colOff>
      <xdr:row>25</xdr:row>
      <xdr:rowOff>23812</xdr:rowOff>
    </xdr:from>
    <xdr:to>
      <xdr:col>16</xdr:col>
      <xdr:colOff>428625</xdr:colOff>
      <xdr:row>42</xdr:row>
      <xdr:rowOff>14287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447675</xdr:colOff>
      <xdr:row>16</xdr:row>
      <xdr:rowOff>4762</xdr:rowOff>
    </xdr:from>
    <xdr:to>
      <xdr:col>25</xdr:col>
      <xdr:colOff>142875</xdr:colOff>
      <xdr:row>32</xdr:row>
      <xdr:rowOff>157162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J10" sqref="J10"/>
    </sheetView>
  </sheetViews>
  <sheetFormatPr defaultRowHeight="12.75" x14ac:dyDescent="0.2"/>
  <cols>
    <col min="1" max="1" width="7.140625" customWidth="1"/>
    <col min="3" max="3" width="19.28515625" customWidth="1"/>
    <col min="4" max="4" width="13.85546875" customWidth="1"/>
    <col min="6" max="6" width="11.28515625" customWidth="1"/>
    <col min="7" max="7" width="26.28515625" customWidth="1"/>
    <col min="8" max="8" width="13.28515625" bestFit="1" customWidth="1"/>
    <col min="9" max="9" width="9.85546875" customWidth="1"/>
    <col min="10" max="10" width="9.140625" customWidth="1"/>
  </cols>
  <sheetData>
    <row r="1" spans="1:9" x14ac:dyDescent="0.2">
      <c r="A1" s="12"/>
      <c r="B1" s="12"/>
      <c r="C1" s="12" t="s">
        <v>0</v>
      </c>
      <c r="D1" s="13">
        <v>2200</v>
      </c>
      <c r="E1" s="12" t="s">
        <v>1</v>
      </c>
      <c r="F1" s="13">
        <v>1150</v>
      </c>
      <c r="G1" s="12" t="s">
        <v>2</v>
      </c>
      <c r="H1" s="14">
        <v>400</v>
      </c>
      <c r="I1" s="12"/>
    </row>
    <row r="2" spans="1:9" x14ac:dyDescent="0.2">
      <c r="A2" s="15" t="s">
        <v>3</v>
      </c>
      <c r="B2" s="15" t="s">
        <v>4</v>
      </c>
      <c r="C2" s="15" t="s">
        <v>5</v>
      </c>
      <c r="D2" s="15" t="s">
        <v>6</v>
      </c>
      <c r="E2" s="15" t="s">
        <v>7</v>
      </c>
      <c r="F2" s="15" t="s">
        <v>8</v>
      </c>
      <c r="G2" s="15" t="s">
        <v>9</v>
      </c>
      <c r="H2" s="15" t="s">
        <v>25</v>
      </c>
      <c r="I2" s="16" t="s">
        <v>26</v>
      </c>
    </row>
    <row r="3" spans="1:9" x14ac:dyDescent="0.2">
      <c r="A3" s="5">
        <v>34700</v>
      </c>
      <c r="B3" s="6">
        <v>10200</v>
      </c>
      <c r="C3" s="2">
        <f>INT(B3*0.08)</f>
        <v>816</v>
      </c>
      <c r="D3" s="2">
        <f>INT(B3*0.045)</f>
        <v>459</v>
      </c>
      <c r="E3" s="7">
        <f>10*INT(((((B3-C3-D3-$D$1)*0.15)+10)/10))</f>
        <v>1010</v>
      </c>
      <c r="F3" s="6">
        <f>B3-C3-D3-E3</f>
        <v>7915</v>
      </c>
      <c r="G3" s="3">
        <f>F3-$F$1-$H$1</f>
        <v>6365</v>
      </c>
      <c r="H3" s="8">
        <f>G3/31</f>
        <v>205.32258064516128</v>
      </c>
      <c r="I3" s="2">
        <v>100</v>
      </c>
    </row>
    <row r="4" spans="1:9" x14ac:dyDescent="0.2">
      <c r="A4" s="9">
        <v>34731</v>
      </c>
      <c r="B4" s="6">
        <v>9200</v>
      </c>
      <c r="C4" s="2">
        <f t="shared" ref="C4:C14" si="0">INT(B4*0.08)</f>
        <v>736</v>
      </c>
      <c r="D4" s="2">
        <f t="shared" ref="D4:D14" si="1">INT(B4*0.045)</f>
        <v>414</v>
      </c>
      <c r="E4" s="7">
        <f t="shared" ref="E4:E14" si="2">10*INT(((((B4-C4-D4-$D$1)*0.15)+10)/10))</f>
        <v>880</v>
      </c>
      <c r="F4" s="6">
        <f t="shared" ref="F4:F14" si="3">B4-C4-D4-E4</f>
        <v>7170</v>
      </c>
      <c r="G4" s="3">
        <f t="shared" ref="G4:G14" si="4">F4-$F$1-$H$1</f>
        <v>5620</v>
      </c>
      <c r="H4" s="8">
        <f>G4/28</f>
        <v>200.71428571428572</v>
      </c>
      <c r="I4" s="2">
        <v>158</v>
      </c>
    </row>
    <row r="5" spans="1:9" x14ac:dyDescent="0.2">
      <c r="A5" s="5">
        <v>34759</v>
      </c>
      <c r="B5" s="6">
        <v>6350</v>
      </c>
      <c r="C5" s="2">
        <f t="shared" si="0"/>
        <v>508</v>
      </c>
      <c r="D5" s="2">
        <f t="shared" si="1"/>
        <v>285</v>
      </c>
      <c r="E5" s="7">
        <f t="shared" si="2"/>
        <v>510</v>
      </c>
      <c r="F5" s="6">
        <f t="shared" si="3"/>
        <v>5047</v>
      </c>
      <c r="G5" s="3">
        <f t="shared" si="4"/>
        <v>3497</v>
      </c>
      <c r="H5" s="8">
        <f t="shared" ref="H5:H14" si="5">G5/31</f>
        <v>112.80645161290323</v>
      </c>
      <c r="I5" s="2">
        <v>211</v>
      </c>
    </row>
    <row r="6" spans="1:9" x14ac:dyDescent="0.2">
      <c r="A6" s="5">
        <v>34790</v>
      </c>
      <c r="B6" s="6">
        <v>6700</v>
      </c>
      <c r="C6" s="2">
        <f t="shared" si="0"/>
        <v>536</v>
      </c>
      <c r="D6" s="2">
        <f t="shared" si="1"/>
        <v>301</v>
      </c>
      <c r="E6" s="7">
        <f t="shared" si="2"/>
        <v>550</v>
      </c>
      <c r="F6" s="6">
        <f t="shared" si="3"/>
        <v>5313</v>
      </c>
      <c r="G6" s="3">
        <f t="shared" si="4"/>
        <v>3763</v>
      </c>
      <c r="H6" s="8">
        <f>G6/30</f>
        <v>125.43333333333334</v>
      </c>
      <c r="I6" s="2">
        <v>100</v>
      </c>
    </row>
    <row r="7" spans="1:9" x14ac:dyDescent="0.2">
      <c r="A7" s="5">
        <v>34820</v>
      </c>
      <c r="B7" s="6">
        <v>8250</v>
      </c>
      <c r="C7" s="2">
        <f t="shared" si="0"/>
        <v>660</v>
      </c>
      <c r="D7" s="2">
        <f t="shared" si="1"/>
        <v>371</v>
      </c>
      <c r="E7" s="7">
        <f t="shared" si="2"/>
        <v>760</v>
      </c>
      <c r="F7" s="6">
        <f t="shared" si="3"/>
        <v>6459</v>
      </c>
      <c r="G7" s="3">
        <f t="shared" si="4"/>
        <v>4909</v>
      </c>
      <c r="H7" s="8">
        <f t="shared" si="5"/>
        <v>158.35483870967741</v>
      </c>
      <c r="I7" s="2">
        <v>140</v>
      </c>
    </row>
    <row r="8" spans="1:9" x14ac:dyDescent="0.2">
      <c r="A8" s="5">
        <v>34851</v>
      </c>
      <c r="B8" s="6">
        <v>7200</v>
      </c>
      <c r="C8" s="2">
        <f t="shared" si="0"/>
        <v>576</v>
      </c>
      <c r="D8" s="2">
        <f t="shared" si="1"/>
        <v>324</v>
      </c>
      <c r="E8" s="7">
        <f t="shared" si="2"/>
        <v>620</v>
      </c>
      <c r="F8" s="6">
        <f t="shared" si="3"/>
        <v>5680</v>
      </c>
      <c r="G8" s="3">
        <f t="shared" si="4"/>
        <v>4130</v>
      </c>
      <c r="H8" s="8">
        <f>G8/30</f>
        <v>137.66666666666666</v>
      </c>
      <c r="I8" s="2">
        <v>300</v>
      </c>
    </row>
    <row r="9" spans="1:9" x14ac:dyDescent="0.2">
      <c r="A9" s="5">
        <v>34881</v>
      </c>
      <c r="B9" s="6">
        <v>7000</v>
      </c>
      <c r="C9" s="2">
        <f t="shared" si="0"/>
        <v>560</v>
      </c>
      <c r="D9" s="2">
        <f t="shared" si="1"/>
        <v>315</v>
      </c>
      <c r="E9" s="7">
        <f t="shared" si="2"/>
        <v>590</v>
      </c>
      <c r="F9" s="6">
        <f t="shared" si="3"/>
        <v>5535</v>
      </c>
      <c r="G9" s="3">
        <f t="shared" si="4"/>
        <v>3985</v>
      </c>
      <c r="H9" s="8">
        <f t="shared" si="5"/>
        <v>128.54838709677421</v>
      </c>
      <c r="I9" s="2">
        <v>95</v>
      </c>
    </row>
    <row r="10" spans="1:9" x14ac:dyDescent="0.2">
      <c r="A10" s="5">
        <v>34912</v>
      </c>
      <c r="B10" s="6">
        <v>7400</v>
      </c>
      <c r="C10" s="2">
        <f t="shared" si="0"/>
        <v>592</v>
      </c>
      <c r="D10" s="2">
        <f t="shared" si="1"/>
        <v>333</v>
      </c>
      <c r="E10" s="7">
        <f t="shared" si="2"/>
        <v>650</v>
      </c>
      <c r="F10" s="6">
        <f t="shared" si="3"/>
        <v>5825</v>
      </c>
      <c r="G10" s="3">
        <f t="shared" si="4"/>
        <v>4275</v>
      </c>
      <c r="H10" s="8">
        <f t="shared" si="5"/>
        <v>137.90322580645162</v>
      </c>
      <c r="I10" s="2">
        <v>95</v>
      </c>
    </row>
    <row r="11" spans="1:9" x14ac:dyDescent="0.2">
      <c r="A11" s="5">
        <v>34943</v>
      </c>
      <c r="B11" s="6">
        <v>7900</v>
      </c>
      <c r="C11" s="2">
        <f t="shared" si="0"/>
        <v>632</v>
      </c>
      <c r="D11" s="2">
        <f t="shared" si="1"/>
        <v>355</v>
      </c>
      <c r="E11" s="7">
        <f t="shared" si="2"/>
        <v>710</v>
      </c>
      <c r="F11" s="6">
        <f t="shared" si="3"/>
        <v>6203</v>
      </c>
      <c r="G11" s="3">
        <f t="shared" si="4"/>
        <v>4653</v>
      </c>
      <c r="H11" s="8">
        <f>G11/30</f>
        <v>155.1</v>
      </c>
      <c r="I11" s="2">
        <v>120</v>
      </c>
    </row>
    <row r="12" spans="1:9" x14ac:dyDescent="0.2">
      <c r="A12" s="5">
        <v>34973</v>
      </c>
      <c r="B12" s="6">
        <v>8325</v>
      </c>
      <c r="C12" s="2">
        <f t="shared" si="0"/>
        <v>666</v>
      </c>
      <c r="D12" s="2">
        <f t="shared" si="1"/>
        <v>374</v>
      </c>
      <c r="E12" s="7">
        <f t="shared" si="2"/>
        <v>770</v>
      </c>
      <c r="F12" s="6">
        <f t="shared" si="3"/>
        <v>6515</v>
      </c>
      <c r="G12" s="3">
        <f t="shared" si="4"/>
        <v>4965</v>
      </c>
      <c r="H12" s="8">
        <f t="shared" si="5"/>
        <v>160.16129032258064</v>
      </c>
      <c r="I12" s="2">
        <v>80</v>
      </c>
    </row>
    <row r="13" spans="1:9" x14ac:dyDescent="0.2">
      <c r="A13" s="5">
        <v>35004</v>
      </c>
      <c r="B13" s="6">
        <v>9260</v>
      </c>
      <c r="C13" s="2">
        <f t="shared" si="0"/>
        <v>740</v>
      </c>
      <c r="D13" s="2">
        <f t="shared" si="1"/>
        <v>416</v>
      </c>
      <c r="E13" s="7">
        <f t="shared" si="2"/>
        <v>890</v>
      </c>
      <c r="F13" s="6">
        <f t="shared" si="3"/>
        <v>7214</v>
      </c>
      <c r="G13" s="3">
        <f t="shared" si="4"/>
        <v>5664</v>
      </c>
      <c r="H13" s="8">
        <f>G13/30</f>
        <v>188.8</v>
      </c>
      <c r="I13" s="2">
        <v>300</v>
      </c>
    </row>
    <row r="14" spans="1:9" x14ac:dyDescent="0.2">
      <c r="A14" s="5">
        <v>35034</v>
      </c>
      <c r="B14" s="6">
        <v>9990</v>
      </c>
      <c r="C14" s="2">
        <f t="shared" si="0"/>
        <v>799</v>
      </c>
      <c r="D14" s="2">
        <f t="shared" si="1"/>
        <v>449</v>
      </c>
      <c r="E14" s="7">
        <f t="shared" si="2"/>
        <v>990</v>
      </c>
      <c r="F14" s="6">
        <f t="shared" si="3"/>
        <v>7752</v>
      </c>
      <c r="G14" s="3">
        <f t="shared" si="4"/>
        <v>6202</v>
      </c>
      <c r="H14" s="8">
        <f t="shared" si="5"/>
        <v>200.06451612903226</v>
      </c>
      <c r="I14" s="7">
        <v>120</v>
      </c>
    </row>
    <row r="15" spans="1:9" x14ac:dyDescent="0.2">
      <c r="A15" s="2" t="s">
        <v>10</v>
      </c>
      <c r="B15" s="2"/>
      <c r="C15" s="2"/>
      <c r="D15" s="2"/>
      <c r="E15" s="2"/>
      <c r="F15" s="10">
        <f>AVERAGE(F3:F14)</f>
        <v>6385.666666666667</v>
      </c>
      <c r="G15" s="4"/>
      <c r="H15" s="11"/>
      <c r="I15" s="7"/>
    </row>
    <row r="16" spans="1:9" x14ac:dyDescent="0.2">
      <c r="F16" s="1"/>
      <c r="G16" s="1"/>
      <c r="H16" s="1"/>
      <c r="I16" s="1"/>
    </row>
    <row r="17" spans="6:8" x14ac:dyDescent="0.2">
      <c r="F17" s="1"/>
      <c r="G17" s="1"/>
      <c r="H17" s="1"/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Header>&amp;A</oddHeader>
    <oddFooter>Strana &amp;P</oddFooter>
  </headerFooter>
  <rowBreaks count="1" manualBreakCount="1">
    <brk id="18" max="16383" man="1"/>
  </rowBreaks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5" sqref="C15"/>
    </sheetView>
  </sheetViews>
  <sheetFormatPr defaultRowHeight="12.75" x14ac:dyDescent="0.2"/>
  <sheetData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D19"/>
  <sheetViews>
    <sheetView workbookViewId="0">
      <selection activeCell="D13" sqref="D13"/>
    </sheetView>
  </sheetViews>
  <sheetFormatPr defaultRowHeight="12.75" x14ac:dyDescent="0.2"/>
  <sheetData>
    <row r="8" spans="3:4" x14ac:dyDescent="0.2">
      <c r="C8" t="s">
        <v>11</v>
      </c>
      <c r="D8">
        <v>1000</v>
      </c>
    </row>
    <row r="9" spans="3:4" x14ac:dyDescent="0.2">
      <c r="C9" t="s">
        <v>12</v>
      </c>
      <c r="D9">
        <v>1200</v>
      </c>
    </row>
    <row r="10" spans="3:4" x14ac:dyDescent="0.2">
      <c r="C10" t="s">
        <v>13</v>
      </c>
      <c r="D10">
        <v>4000</v>
      </c>
    </row>
    <row r="11" spans="3:4" x14ac:dyDescent="0.2">
      <c r="C11" t="s">
        <v>14</v>
      </c>
      <c r="D11">
        <v>1500</v>
      </c>
    </row>
    <row r="12" spans="3:4" x14ac:dyDescent="0.2">
      <c r="C12" t="s">
        <v>15</v>
      </c>
      <c r="D12">
        <v>2000</v>
      </c>
    </row>
    <row r="13" spans="3:4" x14ac:dyDescent="0.2">
      <c r="C13" t="s">
        <v>16</v>
      </c>
      <c r="D13">
        <v>900</v>
      </c>
    </row>
    <row r="14" spans="3:4" x14ac:dyDescent="0.2">
      <c r="C14" t="s">
        <v>17</v>
      </c>
      <c r="D14">
        <v>1100</v>
      </c>
    </row>
    <row r="15" spans="3:4" x14ac:dyDescent="0.2">
      <c r="C15" t="s">
        <v>18</v>
      </c>
      <c r="D15">
        <v>4500</v>
      </c>
    </row>
    <row r="16" spans="3:4" x14ac:dyDescent="0.2">
      <c r="C16" t="s">
        <v>19</v>
      </c>
      <c r="D16">
        <v>114</v>
      </c>
    </row>
    <row r="17" spans="3:4" x14ac:dyDescent="0.2">
      <c r="C17" t="s">
        <v>20</v>
      </c>
      <c r="D17">
        <v>210</v>
      </c>
    </row>
    <row r="18" spans="3:4" x14ac:dyDescent="0.2">
      <c r="C18" t="s">
        <v>21</v>
      </c>
      <c r="D18">
        <v>115</v>
      </c>
    </row>
    <row r="19" spans="3:4" x14ac:dyDescent="0.2">
      <c r="C19" t="s">
        <v>22</v>
      </c>
      <c r="D19">
        <v>120</v>
      </c>
    </row>
  </sheetData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F38"/>
  <sheetViews>
    <sheetView workbookViewId="0">
      <selection activeCell="F31" sqref="F31:F38"/>
    </sheetView>
  </sheetViews>
  <sheetFormatPr defaultRowHeight="12.75" x14ac:dyDescent="0.2"/>
  <sheetData>
    <row r="7" spans="5:6" x14ac:dyDescent="0.2">
      <c r="E7" t="s">
        <v>23</v>
      </c>
      <c r="F7" t="s">
        <v>24</v>
      </c>
    </row>
    <row r="9" spans="5:6" x14ac:dyDescent="0.2">
      <c r="E9">
        <v>-3</v>
      </c>
      <c r="F9">
        <f>+E9*E9/2</f>
        <v>4.5</v>
      </c>
    </row>
    <row r="10" spans="5:6" x14ac:dyDescent="0.2">
      <c r="E10">
        <v>-2</v>
      </c>
      <c r="F10">
        <f t="shared" ref="F10:F17" si="0">+E10*E10/2</f>
        <v>2</v>
      </c>
    </row>
    <row r="11" spans="5:6" x14ac:dyDescent="0.2">
      <c r="E11">
        <v>-1</v>
      </c>
      <c r="F11">
        <f t="shared" si="0"/>
        <v>0.5</v>
      </c>
    </row>
    <row r="12" spans="5:6" x14ac:dyDescent="0.2">
      <c r="E12">
        <v>-0.5</v>
      </c>
      <c r="F12">
        <f t="shared" si="0"/>
        <v>0.125</v>
      </c>
    </row>
    <row r="13" spans="5:6" x14ac:dyDescent="0.2">
      <c r="E13">
        <v>0</v>
      </c>
      <c r="F13">
        <f t="shared" si="0"/>
        <v>0</v>
      </c>
    </row>
    <row r="14" spans="5:6" x14ac:dyDescent="0.2">
      <c r="E14">
        <v>0.5</v>
      </c>
      <c r="F14">
        <f t="shared" si="0"/>
        <v>0.125</v>
      </c>
    </row>
    <row r="15" spans="5:6" x14ac:dyDescent="0.2">
      <c r="E15">
        <v>1</v>
      </c>
      <c r="F15">
        <f t="shared" si="0"/>
        <v>0.5</v>
      </c>
    </row>
    <row r="16" spans="5:6" x14ac:dyDescent="0.2">
      <c r="E16">
        <v>2</v>
      </c>
      <c r="F16">
        <f t="shared" si="0"/>
        <v>2</v>
      </c>
    </row>
    <row r="17" spans="5:6" x14ac:dyDescent="0.2">
      <c r="E17">
        <v>3</v>
      </c>
      <c r="F17">
        <f t="shared" si="0"/>
        <v>4.5</v>
      </c>
    </row>
    <row r="31" spans="5:6" x14ac:dyDescent="0.2">
      <c r="E31">
        <v>-4</v>
      </c>
      <c r="F31">
        <f>+E31*E31/2</f>
        <v>8</v>
      </c>
    </row>
    <row r="32" spans="5:6" x14ac:dyDescent="0.2">
      <c r="E32">
        <v>-2</v>
      </c>
      <c r="F32">
        <f t="shared" ref="F32:F38" si="1">+E32*E32/2</f>
        <v>2</v>
      </c>
    </row>
    <row r="33" spans="5:6" x14ac:dyDescent="0.2">
      <c r="E33">
        <v>-1.5</v>
      </c>
      <c r="F33">
        <f t="shared" si="1"/>
        <v>1.125</v>
      </c>
    </row>
    <row r="34" spans="5:6" x14ac:dyDescent="0.2">
      <c r="E34">
        <v>0</v>
      </c>
      <c r="F34">
        <f t="shared" si="1"/>
        <v>0</v>
      </c>
    </row>
    <row r="35" spans="5:6" x14ac:dyDescent="0.2">
      <c r="E35">
        <v>0.5</v>
      </c>
      <c r="F35">
        <f t="shared" si="1"/>
        <v>0.125</v>
      </c>
    </row>
    <row r="36" spans="5:6" x14ac:dyDescent="0.2">
      <c r="E36">
        <v>1</v>
      </c>
      <c r="F36">
        <f t="shared" si="1"/>
        <v>0.5</v>
      </c>
    </row>
    <row r="37" spans="5:6" x14ac:dyDescent="0.2">
      <c r="E37">
        <v>2</v>
      </c>
      <c r="F37">
        <f t="shared" si="1"/>
        <v>2</v>
      </c>
    </row>
    <row r="38" spans="5:6" x14ac:dyDescent="0.2">
      <c r="E38">
        <v>4</v>
      </c>
      <c r="F38">
        <f t="shared" si="1"/>
        <v>8</v>
      </c>
    </row>
  </sheetData>
  <sortState ref="E9:E17">
    <sortCondition ref="E9"/>
  </sortState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Příklady grafů</vt:lpstr>
      <vt:lpstr>Výsečový graf s dílčí výsečí</vt:lpstr>
      <vt:lpstr>XY bodový graf</vt:lpstr>
      <vt:lpstr>List4</vt:lpstr>
      <vt:lpstr>List5</vt:lpstr>
      <vt:lpstr>List6</vt:lpstr>
      <vt:lpstr>List7</vt:lpstr>
      <vt:lpstr>List8</vt:lpstr>
      <vt:lpstr>List9</vt:lpstr>
      <vt:lpstr>List10</vt:lpstr>
      <vt:lpstr>List11</vt:lpstr>
      <vt:lpstr>List12</vt:lpstr>
      <vt:lpstr>List13</vt:lpstr>
      <vt:lpstr>List14</vt:lpstr>
      <vt:lpstr>List15</vt:lpstr>
      <vt:lpstr>List16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OPF Karviná</dc:creator>
  <cp:lastModifiedBy>suchanek</cp:lastModifiedBy>
  <cp:lastPrinted>2017-03-06T09:27:24Z</cp:lastPrinted>
  <dcterms:created xsi:type="dcterms:W3CDTF">1998-02-13T06:00:28Z</dcterms:created>
  <dcterms:modified xsi:type="dcterms:W3CDTF">2022-03-19T19:45:48Z</dcterms:modified>
</cp:coreProperties>
</file>