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1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!!DATA-AKTUALNI TMP!!\!!!!AKTUALNI UKOLY OPF VYUKA\!!!VYUKA OPF A U3V KURZY\VYUKA OPF\_Information management\"/>
    </mc:Choice>
  </mc:AlternateContent>
  <xr:revisionPtr revIDLastSave="113" documentId="13_ncr:1_{FA4BB9FD-82D3-4F30-85AF-76D8BFEAD696}" xr6:coauthVersionLast="47" xr6:coauthVersionMax="47" xr10:uidLastSave="{DDC4861D-825E-46E2-839E-7592821F9B18}"/>
  <bookViews>
    <workbookView xWindow="0" yWindow="0" windowWidth="25200" windowHeight="11175" firstSheet="1" xr2:uid="{00000000-000D-0000-FFFF-FFFF00000000}"/>
  </bookViews>
  <sheets>
    <sheet name="NAINM 2021" sheetId="2" r:id="rId1"/>
    <sheet name="NAINMK 2021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I2" i="1"/>
  <c r="H8" i="2"/>
  <c r="I8" i="2"/>
  <c r="H9" i="2"/>
  <c r="I9" i="2"/>
  <c r="H14" i="1"/>
  <c r="I14" i="1" s="1"/>
  <c r="H15" i="1"/>
  <c r="I15" i="1" s="1"/>
  <c r="H16" i="1"/>
  <c r="I16" i="1" s="1"/>
  <c r="H4" i="1"/>
  <c r="H5" i="1"/>
  <c r="H6" i="1"/>
  <c r="H7" i="1"/>
  <c r="H8" i="1"/>
  <c r="H9" i="1"/>
  <c r="H10" i="1"/>
  <c r="H11" i="1"/>
  <c r="H12" i="1"/>
  <c r="H13" i="1"/>
  <c r="H3" i="1"/>
  <c r="H2" i="2"/>
  <c r="H3" i="2"/>
  <c r="H4" i="2"/>
  <c r="H5" i="2"/>
  <c r="H6" i="2"/>
  <c r="H7" i="2"/>
  <c r="I6" i="2"/>
  <c r="I7" i="2"/>
  <c r="I5" i="2" l="1"/>
  <c r="I4" i="2"/>
  <c r="I3" i="2"/>
  <c r="I2" i="2"/>
  <c r="I4" i="1"/>
  <c r="I5" i="1"/>
  <c r="I6" i="1"/>
  <c r="I7" i="1"/>
  <c r="I8" i="1"/>
  <c r="I9" i="1"/>
  <c r="I10" i="1"/>
  <c r="I11" i="1"/>
  <c r="I12" i="1"/>
  <c r="I13" i="1"/>
  <c r="I3" i="1"/>
</calcChain>
</file>

<file path=xl/sharedStrings.xml><?xml version="1.0" encoding="utf-8"?>
<sst xmlns="http://schemas.openxmlformats.org/spreadsheetml/2006/main" count="110" uniqueCount="63">
  <si>
    <t>Č.</t>
  </si>
  <si>
    <t>Účo</t>
  </si>
  <si>
    <t>Jméno</t>
  </si>
  <si>
    <t>Obor</t>
  </si>
  <si>
    <t>Seminárka</t>
  </si>
  <si>
    <t>Průběžný test</t>
  </si>
  <si>
    <t>Zkouška</t>
  </si>
  <si>
    <t>Celkem</t>
  </si>
  <si>
    <t>Známka</t>
  </si>
  <si>
    <t>1.</t>
  </si>
  <si>
    <t>Davidová, Denisa</t>
  </si>
  <si>
    <t>OPF N_MI MIp [roč 1] (skupina KOC_48785)</t>
  </si>
  <si>
    <t>2.</t>
  </si>
  <si>
    <t>Ferencová, Michaela</t>
  </si>
  <si>
    <t>ISP</t>
  </si>
  <si>
    <t>3.</t>
  </si>
  <si>
    <t>Glacová, Karin</t>
  </si>
  <si>
    <t>4.</t>
  </si>
  <si>
    <t>Kafka, Vojtěch</t>
  </si>
  <si>
    <t>5.</t>
  </si>
  <si>
    <t>Plaček, Jan</t>
  </si>
  <si>
    <t>6.</t>
  </si>
  <si>
    <t xml:space="preserve">Protsenko, Vladyslav </t>
  </si>
  <si>
    <t>7.</t>
  </si>
  <si>
    <t>Straka, Jan</t>
  </si>
  <si>
    <t>8.</t>
  </si>
  <si>
    <t>Šudová, Veronika</t>
  </si>
  <si>
    <t>OPF N_MI MIp [roč 2] (skupina KOC_48785)</t>
  </si>
  <si>
    <t>UPDATE</t>
  </si>
  <si>
    <t>1) Průběžný online test přes IS SU – 20 bodů ​</t>
  </si>
  <si>
    <t>2) Seminární práce prezentovaná na semináři a odevzdaná přes IS SLU – Odevzdávárna– 20 bodů ​</t>
  </si>
  <si>
    <t>3) Závěrečná online zkouška přes IS SU – 60 bodů​</t>
  </si>
  <si>
    <t>Hodnocení:​</t>
  </si>
  <si>
    <t>A   94 -100 b.​</t>
  </si>
  <si>
    <t>B   85 - 93b.​</t>
  </si>
  <si>
    <t>C   77 - 84 b.​</t>
  </si>
  <si>
    <t>D   69 – 76 b.​</t>
  </si>
  <si>
    <t>E   60 - 68 b.​</t>
  </si>
  <si>
    <t>F    0 - 59 b.</t>
  </si>
  <si>
    <t>Čep, Daniel</t>
  </si>
  <si>
    <t>OPF N_MI MIk kombin. [roč 1] (skupina STE_49367)</t>
  </si>
  <si>
    <t>Deutschová, Tereza</t>
  </si>
  <si>
    <t>Durčák, Patrik</t>
  </si>
  <si>
    <t>Foltýn, Petr</t>
  </si>
  <si>
    <t>Holčák, Tomáš</t>
  </si>
  <si>
    <t>Klepacz, Pavel</t>
  </si>
  <si>
    <t>Kocián, Filip</t>
  </si>
  <si>
    <t>Kovács, Ondřej</t>
  </si>
  <si>
    <t>9.</t>
  </si>
  <si>
    <t>Kramný, Martin</t>
  </si>
  <si>
    <t>10.</t>
  </si>
  <si>
    <t>Kummerová, Marta</t>
  </si>
  <si>
    <t>11.</t>
  </si>
  <si>
    <t>Legerski, Jakub</t>
  </si>
  <si>
    <t>12.</t>
  </si>
  <si>
    <t>Maňák, Pavel</t>
  </si>
  <si>
    <t>13.</t>
  </si>
  <si>
    <t>Pindorová, Zuzana</t>
  </si>
  <si>
    <t>14.</t>
  </si>
  <si>
    <t>Řondek, Pavel</t>
  </si>
  <si>
    <t>15.</t>
  </si>
  <si>
    <t>Vráblík, Pavel Petr</t>
  </si>
  <si>
    <t>2) Seminární práce odevzdaná do 19.12.2021 přes IS SLU – Odevzdávárna– 20 bodů 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</si>
</sst>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4" fontId="0" fillId="0" borderId="0" xfId="0" applyNumberFormat="1"/>
    <xf numFmtId="20" fontId="0" fillId="0" borderId="0" xfId="0" applyNumberFormat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895C-4E8A-49BB-8606-ECF7934A9B66}">
  <dimension ref="A1:J23"/>
  <sheetViews>
    <sheetView tabSelected="1" workbookViewId="0">
      <selection activeCell="G10" sqref="G10"/>
    </sheetView>
  </sheetViews>
  <sheetFormatPr defaultRowHeight="15"/>
  <cols>
    <col min="1" max="1" width="3.7109375" bestFit="1" customWidth="1"/>
    <col min="3" max="3" width="21.140625" bestFit="1" customWidth="1"/>
    <col min="4" max="4" width="41.28515625" bestFit="1" customWidth="1"/>
    <col min="5" max="5" width="10.42578125" bestFit="1" customWidth="1"/>
    <col min="6" max="6" width="13.42578125" bestFit="1" customWidth="1"/>
    <col min="7" max="7" width="8.28515625" bestFit="1" customWidth="1"/>
    <col min="9" max="9" width="10.42578125" bestFit="1" customWidth="1"/>
    <col min="10" max="10" width="10.2851562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0">
      <c r="A2" s="1" t="s">
        <v>9</v>
      </c>
      <c r="B2" s="1">
        <v>44044</v>
      </c>
      <c r="C2" s="1" t="s">
        <v>10</v>
      </c>
      <c r="D2" s="1" t="s">
        <v>11</v>
      </c>
      <c r="E2" s="1">
        <v>0</v>
      </c>
      <c r="F2" s="1">
        <v>0</v>
      </c>
      <c r="G2" s="1"/>
      <c r="H2" s="1">
        <f t="shared" ref="H2:H8" si="0">SUM(E2:G2)</f>
        <v>0</v>
      </c>
      <c r="I2" s="1" t="str">
        <f t="shared" ref="I2:I8" si="1">IF(H2="","",IF(H2&gt;=94,"A",IF(H2&gt;=85,"B",IF(H2&gt;=77,"C",IF(H2&gt;=69,"D",IF(H2&gt;=60,"E",IF(H2&lt;&gt;"","nevyhověl","")))))))</f>
        <v>nevyhověl</v>
      </c>
      <c r="J2" s="4"/>
    </row>
    <row r="3" spans="1:10">
      <c r="A3" s="1" t="s">
        <v>12</v>
      </c>
      <c r="B3" s="1">
        <v>48306</v>
      </c>
      <c r="C3" s="1" t="s">
        <v>13</v>
      </c>
      <c r="D3" s="1" t="s">
        <v>11</v>
      </c>
      <c r="E3" s="1">
        <v>19</v>
      </c>
      <c r="F3" s="1">
        <v>18</v>
      </c>
      <c r="G3" s="1">
        <v>46</v>
      </c>
      <c r="H3" s="1">
        <f t="shared" si="0"/>
        <v>83</v>
      </c>
      <c r="I3" s="1" t="str">
        <f t="shared" si="1"/>
        <v>C</v>
      </c>
      <c r="J3" s="6" t="s">
        <v>14</v>
      </c>
    </row>
    <row r="4" spans="1:10">
      <c r="A4" s="1" t="s">
        <v>15</v>
      </c>
      <c r="B4" s="1">
        <v>47359</v>
      </c>
      <c r="C4" s="1" t="s">
        <v>16</v>
      </c>
      <c r="D4" s="1" t="s">
        <v>11</v>
      </c>
      <c r="E4" s="1">
        <v>18</v>
      </c>
      <c r="F4" s="1">
        <v>16</v>
      </c>
      <c r="G4" s="1">
        <v>48</v>
      </c>
      <c r="H4" s="1">
        <f t="shared" si="0"/>
        <v>82</v>
      </c>
      <c r="I4" s="1" t="str">
        <f t="shared" si="1"/>
        <v>C</v>
      </c>
      <c r="J4" s="4"/>
    </row>
    <row r="5" spans="1:10">
      <c r="A5" s="1" t="s">
        <v>17</v>
      </c>
      <c r="B5" s="1">
        <v>58077</v>
      </c>
      <c r="C5" s="1" t="s">
        <v>18</v>
      </c>
      <c r="D5" s="1" t="s">
        <v>11</v>
      </c>
      <c r="E5" s="1">
        <v>0</v>
      </c>
      <c r="F5" s="1">
        <v>0</v>
      </c>
      <c r="G5" s="1"/>
      <c r="H5" s="1">
        <f t="shared" si="0"/>
        <v>0</v>
      </c>
      <c r="I5" s="1" t="str">
        <f t="shared" si="1"/>
        <v>nevyhověl</v>
      </c>
      <c r="J5" s="4"/>
    </row>
    <row r="6" spans="1:10">
      <c r="A6" s="1" t="s">
        <v>19</v>
      </c>
      <c r="B6" s="1">
        <v>45000</v>
      </c>
      <c r="C6" s="1" t="s">
        <v>20</v>
      </c>
      <c r="D6" s="1" t="s">
        <v>11</v>
      </c>
      <c r="E6" s="1">
        <v>0</v>
      </c>
      <c r="F6" s="1">
        <v>0</v>
      </c>
      <c r="G6" s="1"/>
      <c r="H6" s="1">
        <f t="shared" si="0"/>
        <v>0</v>
      </c>
      <c r="I6" s="1" t="str">
        <f t="shared" si="1"/>
        <v>nevyhověl</v>
      </c>
    </row>
    <row r="7" spans="1:10">
      <c r="A7" s="1" t="s">
        <v>21</v>
      </c>
      <c r="B7" s="1">
        <v>60375</v>
      </c>
      <c r="C7" s="1" t="s">
        <v>22</v>
      </c>
      <c r="D7" s="1" t="s">
        <v>11</v>
      </c>
      <c r="E7" s="1">
        <v>0</v>
      </c>
      <c r="F7" s="1">
        <v>14</v>
      </c>
      <c r="G7" s="1"/>
      <c r="H7" s="1">
        <f t="shared" si="0"/>
        <v>14</v>
      </c>
      <c r="I7" s="1" t="str">
        <f t="shared" si="1"/>
        <v>nevyhověl</v>
      </c>
    </row>
    <row r="8" spans="1:10">
      <c r="A8" s="1" t="s">
        <v>23</v>
      </c>
      <c r="B8" s="1">
        <v>45584</v>
      </c>
      <c r="C8" s="1" t="s">
        <v>24</v>
      </c>
      <c r="D8" s="1" t="s">
        <v>11</v>
      </c>
      <c r="E8" s="1">
        <v>20</v>
      </c>
      <c r="F8" s="1">
        <v>17</v>
      </c>
      <c r="G8" s="1">
        <v>42</v>
      </c>
      <c r="H8" s="1">
        <f t="shared" ref="H8:H9" si="2">SUM(E8:G8)</f>
        <v>79</v>
      </c>
      <c r="I8" s="1" t="str">
        <f t="shared" ref="I8:I9" si="3">IF(H8="","",IF(H8&gt;=94,"A",IF(H8&gt;=85,"B",IF(H8&gt;=77,"C",IF(H8&gt;=69,"D",IF(H8&gt;=60,"E",IF(H8&lt;&gt;"","nevyhověl","")))))))</f>
        <v>C</v>
      </c>
    </row>
    <row r="9" spans="1:10">
      <c r="A9" s="1" t="s">
        <v>25</v>
      </c>
      <c r="B9" s="1">
        <v>41802</v>
      </c>
      <c r="C9" s="1" t="s">
        <v>26</v>
      </c>
      <c r="D9" s="1" t="s">
        <v>27</v>
      </c>
      <c r="E9" s="1">
        <v>19</v>
      </c>
      <c r="F9" s="1">
        <v>20</v>
      </c>
      <c r="G9" s="1">
        <v>30</v>
      </c>
      <c r="H9" s="1">
        <f t="shared" si="2"/>
        <v>69</v>
      </c>
      <c r="I9" s="1" t="str">
        <f t="shared" si="3"/>
        <v>D</v>
      </c>
    </row>
    <row r="11" spans="1:10">
      <c r="B11" s="3" t="s">
        <v>28</v>
      </c>
      <c r="C11" s="4">
        <v>44580</v>
      </c>
      <c r="D11" s="5">
        <v>0.58333333333333337</v>
      </c>
    </row>
    <row r="13" spans="1:10">
      <c r="B13" t="s">
        <v>29</v>
      </c>
    </row>
    <row r="14" spans="1:10">
      <c r="B14" t="s">
        <v>30</v>
      </c>
    </row>
    <row r="15" spans="1:10">
      <c r="B15" t="s">
        <v>31</v>
      </c>
    </row>
    <row r="17" spans="2:2">
      <c r="B17" t="s">
        <v>32</v>
      </c>
    </row>
    <row r="18" spans="2:2">
      <c r="B18" t="s">
        <v>33</v>
      </c>
    </row>
    <row r="19" spans="2:2">
      <c r="B19" t="s">
        <v>34</v>
      </c>
    </row>
    <row r="20" spans="2:2">
      <c r="B20" t="s">
        <v>35</v>
      </c>
    </row>
    <row r="21" spans="2:2">
      <c r="B21" t="s">
        <v>36</v>
      </c>
    </row>
    <row r="22" spans="2:2">
      <c r="B22" t="s">
        <v>37</v>
      </c>
    </row>
    <row r="23" spans="2:2">
      <c r="B2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A23" sqref="A23"/>
    </sheetView>
  </sheetViews>
  <sheetFormatPr defaultRowHeight="15"/>
  <cols>
    <col min="1" max="1" width="3.7109375" bestFit="1" customWidth="1"/>
    <col min="3" max="3" width="21.140625" bestFit="1" customWidth="1"/>
    <col min="4" max="4" width="46.7109375" bestFit="1" customWidth="1"/>
    <col min="5" max="5" width="10.42578125" bestFit="1" customWidth="1"/>
    <col min="6" max="6" width="13.42578125" bestFit="1" customWidth="1"/>
    <col min="7" max="7" width="8.28515625" bestFit="1" customWidth="1"/>
    <col min="9" max="9" width="10.42578125" bestFit="1" customWidth="1"/>
    <col min="10" max="10" width="10.28515625" bestFit="1" customWidth="1"/>
    <col min="12" max="12" width="10.28515625" bestFit="1" customWidth="1"/>
    <col min="13" max="13" width="15.7109375" bestFit="1" customWidth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12">
      <c r="A2" s="1" t="s">
        <v>9</v>
      </c>
      <c r="B2" s="1">
        <v>48602</v>
      </c>
      <c r="C2" s="1" t="s">
        <v>39</v>
      </c>
      <c r="D2" s="1" t="s">
        <v>40</v>
      </c>
      <c r="E2" s="1">
        <v>16</v>
      </c>
      <c r="F2" s="1">
        <v>0</v>
      </c>
      <c r="G2" s="1"/>
      <c r="H2" s="1">
        <f>SUM(E2:G2)</f>
        <v>16</v>
      </c>
      <c r="I2" s="1" t="str">
        <f>IF(H2="","",IF(H2&gt;=94,"A",IF(H2&gt;=85,"B",IF(H2&gt;=77,"C",IF(H2&gt;=69,"D",IF(H2&gt;=60,"E",IF(H2&lt;&gt;"","nevyhověl","")))))))</f>
        <v>nevyhověl</v>
      </c>
    </row>
    <row r="3" spans="1:12">
      <c r="A3" s="1" t="s">
        <v>12</v>
      </c>
      <c r="B3" s="1">
        <v>60249</v>
      </c>
      <c r="C3" s="1" t="s">
        <v>41</v>
      </c>
      <c r="D3" s="1" t="s">
        <v>40</v>
      </c>
      <c r="E3" s="1">
        <v>17</v>
      </c>
      <c r="F3" s="1">
        <v>19</v>
      </c>
      <c r="G3" s="1"/>
      <c r="H3" s="1">
        <f>SUM(E3:G3)</f>
        <v>36</v>
      </c>
      <c r="I3" s="1" t="str">
        <f>IF(H3="","",IF(H3&gt;=94,"A",IF(H3&gt;=85,"B",IF(H3&gt;=77,"C",IF(H3&gt;=69,"D",IF(H3&gt;=60,"E",IF(H3&lt;&gt;"","nevyhověl","")))))))</f>
        <v>nevyhověl</v>
      </c>
      <c r="J3" s="4"/>
    </row>
    <row r="4" spans="1:12">
      <c r="A4" s="1" t="s">
        <v>15</v>
      </c>
      <c r="B4" s="1">
        <v>47358</v>
      </c>
      <c r="C4" s="1" t="s">
        <v>42</v>
      </c>
      <c r="D4" s="1" t="s">
        <v>40</v>
      </c>
      <c r="E4" s="1">
        <v>0</v>
      </c>
      <c r="F4" s="1">
        <v>0</v>
      </c>
      <c r="G4" s="1"/>
      <c r="H4" s="1">
        <f t="shared" ref="H4:H16" si="0">SUM(E4:G4)</f>
        <v>0</v>
      </c>
      <c r="I4" s="1" t="str">
        <f t="shared" ref="I4:I16" si="1">IF(H4="","",IF(H4&gt;=94,"A",IF(H4&gt;=85,"B",IF(H4&gt;=77,"C",IF(H4&gt;=69,"D",IF(H4&gt;=60,"E",IF(H4&lt;&gt;"","nevyhověl","")))))))</f>
        <v>nevyhověl</v>
      </c>
      <c r="J4" s="4"/>
    </row>
    <row r="5" spans="1:12">
      <c r="A5" s="1" t="s">
        <v>17</v>
      </c>
      <c r="B5" s="1">
        <v>62222</v>
      </c>
      <c r="C5" s="1" t="s">
        <v>43</v>
      </c>
      <c r="D5" s="1" t="s">
        <v>40</v>
      </c>
      <c r="E5" s="1">
        <v>0</v>
      </c>
      <c r="F5" s="1">
        <v>0</v>
      </c>
      <c r="G5" s="1"/>
      <c r="H5" s="1">
        <f t="shared" si="0"/>
        <v>0</v>
      </c>
      <c r="I5" s="1" t="str">
        <f t="shared" si="1"/>
        <v>nevyhověl</v>
      </c>
      <c r="J5" s="4"/>
    </row>
    <row r="6" spans="1:12">
      <c r="A6" s="1" t="s">
        <v>19</v>
      </c>
      <c r="B6" s="1">
        <v>58287</v>
      </c>
      <c r="C6" s="1" t="s">
        <v>44</v>
      </c>
      <c r="D6" s="1" t="s">
        <v>40</v>
      </c>
      <c r="E6" s="1">
        <v>0</v>
      </c>
      <c r="F6" s="1">
        <v>14</v>
      </c>
      <c r="G6" s="1"/>
      <c r="H6" s="1">
        <f t="shared" si="0"/>
        <v>14</v>
      </c>
      <c r="I6" s="1" t="str">
        <f t="shared" si="1"/>
        <v>nevyhověl</v>
      </c>
      <c r="J6" s="4"/>
    </row>
    <row r="7" spans="1:12">
      <c r="A7" s="1" t="s">
        <v>21</v>
      </c>
      <c r="B7" s="1">
        <v>7171</v>
      </c>
      <c r="C7" s="1" t="s">
        <v>45</v>
      </c>
      <c r="D7" s="1" t="s">
        <v>40</v>
      </c>
      <c r="E7" s="1">
        <v>0</v>
      </c>
      <c r="F7" s="1">
        <v>18</v>
      </c>
      <c r="G7" s="1"/>
      <c r="H7" s="1">
        <f t="shared" si="0"/>
        <v>18</v>
      </c>
      <c r="I7" s="1" t="str">
        <f t="shared" si="1"/>
        <v>nevyhověl</v>
      </c>
      <c r="J7" s="4"/>
    </row>
    <row r="8" spans="1:12">
      <c r="A8" s="1" t="s">
        <v>23</v>
      </c>
      <c r="B8" s="1">
        <v>47362</v>
      </c>
      <c r="C8" s="1" t="s">
        <v>46</v>
      </c>
      <c r="D8" s="1" t="s">
        <v>40</v>
      </c>
      <c r="E8" s="1">
        <v>18</v>
      </c>
      <c r="F8" s="1">
        <v>20</v>
      </c>
      <c r="G8" s="1"/>
      <c r="H8" s="1">
        <f t="shared" si="0"/>
        <v>38</v>
      </c>
      <c r="I8" s="1" t="str">
        <f t="shared" si="1"/>
        <v>nevyhověl</v>
      </c>
      <c r="J8" s="4"/>
      <c r="L8" s="4"/>
    </row>
    <row r="9" spans="1:12">
      <c r="A9" s="1" t="s">
        <v>25</v>
      </c>
      <c r="B9" s="1">
        <v>60251</v>
      </c>
      <c r="C9" s="1" t="s">
        <v>47</v>
      </c>
      <c r="D9" s="1" t="s">
        <v>40</v>
      </c>
      <c r="E9" s="1">
        <v>0</v>
      </c>
      <c r="F9" s="1">
        <v>0</v>
      </c>
      <c r="G9" s="1"/>
      <c r="H9" s="1">
        <f t="shared" si="0"/>
        <v>0</v>
      </c>
      <c r="I9" s="1" t="str">
        <f t="shared" si="1"/>
        <v>nevyhověl</v>
      </c>
      <c r="J9" s="4"/>
    </row>
    <row r="10" spans="1:12">
      <c r="A10" s="1" t="s">
        <v>48</v>
      </c>
      <c r="B10" s="1">
        <v>29977</v>
      </c>
      <c r="C10" s="1" t="s">
        <v>49</v>
      </c>
      <c r="D10" s="1" t="s">
        <v>40</v>
      </c>
      <c r="E10" s="1">
        <v>0</v>
      </c>
      <c r="F10" s="1">
        <v>10</v>
      </c>
      <c r="G10" s="1"/>
      <c r="H10" s="1">
        <f t="shared" si="0"/>
        <v>10</v>
      </c>
      <c r="I10" s="1" t="str">
        <f t="shared" si="1"/>
        <v>nevyhověl</v>
      </c>
      <c r="J10" s="4"/>
    </row>
    <row r="11" spans="1:12">
      <c r="A11" s="1" t="s">
        <v>50</v>
      </c>
      <c r="B11" s="1">
        <v>60366</v>
      </c>
      <c r="C11" s="1" t="s">
        <v>51</v>
      </c>
      <c r="D11" s="1" t="s">
        <v>40</v>
      </c>
      <c r="E11" s="1">
        <v>0</v>
      </c>
      <c r="F11" s="1">
        <v>0</v>
      </c>
      <c r="G11" s="1"/>
      <c r="H11" s="1">
        <f t="shared" si="0"/>
        <v>0</v>
      </c>
      <c r="I11" s="1" t="str">
        <f t="shared" si="1"/>
        <v>nevyhověl</v>
      </c>
      <c r="J11" s="4"/>
    </row>
    <row r="12" spans="1:12">
      <c r="A12" s="1" t="s">
        <v>52</v>
      </c>
      <c r="B12" s="1">
        <v>41598</v>
      </c>
      <c r="C12" s="1" t="s">
        <v>53</v>
      </c>
      <c r="D12" s="1" t="s">
        <v>40</v>
      </c>
      <c r="E12" s="1">
        <v>20</v>
      </c>
      <c r="F12" s="1">
        <v>16</v>
      </c>
      <c r="G12" s="1"/>
      <c r="H12" s="1">
        <f t="shared" si="0"/>
        <v>36</v>
      </c>
      <c r="I12" s="1" t="str">
        <f t="shared" si="1"/>
        <v>nevyhověl</v>
      </c>
      <c r="J12" s="4"/>
    </row>
    <row r="13" spans="1:12">
      <c r="A13" s="1" t="s">
        <v>54</v>
      </c>
      <c r="B13" s="1">
        <v>62230</v>
      </c>
      <c r="C13" s="1" t="s">
        <v>55</v>
      </c>
      <c r="D13" s="1" t="s">
        <v>40</v>
      </c>
      <c r="E13" s="1">
        <v>0</v>
      </c>
      <c r="F13" s="1">
        <v>18</v>
      </c>
      <c r="G13" s="1"/>
      <c r="H13" s="1">
        <f t="shared" si="0"/>
        <v>18</v>
      </c>
      <c r="I13" s="1" t="str">
        <f t="shared" si="1"/>
        <v>nevyhověl</v>
      </c>
      <c r="J13" s="4"/>
    </row>
    <row r="14" spans="1:12">
      <c r="A14" s="1" t="s">
        <v>56</v>
      </c>
      <c r="B14" s="1">
        <v>48194</v>
      </c>
      <c r="C14" s="1" t="s">
        <v>57</v>
      </c>
      <c r="D14" s="1" t="s">
        <v>40</v>
      </c>
      <c r="E14" s="1">
        <v>18</v>
      </c>
      <c r="F14" s="1">
        <v>12</v>
      </c>
      <c r="G14" s="1"/>
      <c r="H14" s="1">
        <f t="shared" si="0"/>
        <v>30</v>
      </c>
      <c r="I14" s="1" t="str">
        <f t="shared" si="1"/>
        <v>nevyhověl</v>
      </c>
      <c r="J14" s="4"/>
    </row>
    <row r="15" spans="1:12">
      <c r="A15" s="1" t="s">
        <v>58</v>
      </c>
      <c r="B15" s="1">
        <v>46577</v>
      </c>
      <c r="C15" s="1" t="s">
        <v>59</v>
      </c>
      <c r="D15" s="1" t="s">
        <v>40</v>
      </c>
      <c r="E15" s="1">
        <v>15</v>
      </c>
      <c r="F15" s="1">
        <v>0</v>
      </c>
      <c r="G15" s="1"/>
      <c r="H15" s="1">
        <f t="shared" si="0"/>
        <v>15</v>
      </c>
      <c r="I15" s="1" t="str">
        <f t="shared" si="1"/>
        <v>nevyhověl</v>
      </c>
      <c r="J15" s="4"/>
    </row>
    <row r="16" spans="1:12">
      <c r="A16" s="1" t="s">
        <v>60</v>
      </c>
      <c r="B16" s="1">
        <v>62218</v>
      </c>
      <c r="C16" s="1" t="s">
        <v>61</v>
      </c>
      <c r="D16" s="1" t="s">
        <v>40</v>
      </c>
      <c r="E16" s="1">
        <v>0</v>
      </c>
      <c r="F16" s="1">
        <v>0</v>
      </c>
      <c r="G16" s="1"/>
      <c r="H16" s="1">
        <f t="shared" si="0"/>
        <v>0</v>
      </c>
      <c r="I16" s="1" t="str">
        <f t="shared" si="1"/>
        <v>nevyhověl</v>
      </c>
      <c r="J16" s="4"/>
    </row>
    <row r="18" spans="2:4">
      <c r="B18" s="3" t="s">
        <v>28</v>
      </c>
      <c r="C18" s="4">
        <v>44562</v>
      </c>
      <c r="D18" s="5">
        <v>0.75</v>
      </c>
    </row>
    <row r="20" spans="2:4">
      <c r="B20" t="s">
        <v>29</v>
      </c>
    </row>
    <row r="21" spans="2:4">
      <c r="B21" t="s">
        <v>62</v>
      </c>
    </row>
    <row r="22" spans="2:4">
      <c r="B22" t="s">
        <v>31</v>
      </c>
    </row>
    <row r="24" spans="2:4">
      <c r="B24" t="s">
        <v>32</v>
      </c>
    </row>
    <row r="25" spans="2:4">
      <c r="B25" t="s">
        <v>33</v>
      </c>
    </row>
    <row r="26" spans="2:4">
      <c r="B26" t="s">
        <v>34</v>
      </c>
    </row>
    <row r="27" spans="2:4">
      <c r="B27" t="s">
        <v>35</v>
      </c>
    </row>
    <row r="28" spans="2:4">
      <c r="B28" t="s">
        <v>36</v>
      </c>
    </row>
    <row r="29" spans="2:4">
      <c r="B29" t="s">
        <v>37</v>
      </c>
    </row>
    <row r="30" spans="2:4">
      <c r="B30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DFCE306BEC9444B9F5FD24282B0DBB" ma:contentTypeVersion="2" ma:contentTypeDescription="Vytvoří nový dokument" ma:contentTypeScope="" ma:versionID="17ec203ab03150349377401982395985">
  <xsd:schema xmlns:xsd="http://www.w3.org/2001/XMLSchema" xmlns:xs="http://www.w3.org/2001/XMLSchema" xmlns:p="http://schemas.microsoft.com/office/2006/metadata/properties" xmlns:ns2="a09bfe6e-f3b1-4116-baaa-385373f4a95c" targetNamespace="http://schemas.microsoft.com/office/2006/metadata/properties" ma:root="true" ma:fieldsID="95385b321ed1c2127a3e399d01bf6291" ns2:_="">
    <xsd:import namespace="a09bfe6e-f3b1-4116-baaa-385373f4a9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bfe6e-f3b1-4116-baaa-385373f4a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9AA3E-F9E7-44AE-A665-5EBC478225CA}"/>
</file>

<file path=customXml/itemProps2.xml><?xml version="1.0" encoding="utf-8"?>
<ds:datastoreItem xmlns:ds="http://schemas.openxmlformats.org/officeDocument/2006/customXml" ds:itemID="{7F9DA67F-DB33-4CE4-BCE7-8C71425E91AE}"/>
</file>

<file path=customXml/itemProps3.xml><?xml version="1.0" encoding="utf-8"?>
<ds:datastoreItem xmlns:ds="http://schemas.openxmlformats.org/officeDocument/2006/customXml" ds:itemID="{8FA84B4E-A843-48A9-A19B-6E5461117C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Radim Dolák</cp:lastModifiedBy>
  <cp:revision/>
  <dcterms:created xsi:type="dcterms:W3CDTF">2020-11-16T11:02:55Z</dcterms:created>
  <dcterms:modified xsi:type="dcterms:W3CDTF">2022-01-19T12:53:12Z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0x01010028DFCE306BEC9444B9F5FD24282B0DBB</vt:lpwstr>
  </property>
</Properties>
</file>